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\DILG\DILG2021\1stQTR\"/>
    </mc:Choice>
  </mc:AlternateContent>
  <bookViews>
    <workbookView xWindow="0" yWindow="0" windowWidth="12360" windowHeight="10770"/>
  </bookViews>
  <sheets>
    <sheet name="2020 complete" sheetId="6" r:id="rId1"/>
    <sheet name="GO" sheetId="7" state="hidden" r:id="rId2"/>
    <sheet name="BDJ" sheetId="8" state="hidden" r:id="rId3"/>
    <sheet name="PEO" sheetId="9" state="hidden" r:id="rId4"/>
    <sheet name="PGSO" sheetId="10" state="hidden" r:id="rId5"/>
    <sheet name="PLO" sheetId="11" state="hidden" r:id="rId6"/>
    <sheet name="OPA" sheetId="12" state="hidden" r:id="rId7"/>
    <sheet name="OPV" sheetId="13" state="hidden" r:id="rId8"/>
    <sheet name="BEMO" sheetId="14" state="hidden" r:id="rId9"/>
    <sheet name="PEEMU" sheetId="15" state="hidden" r:id="rId10"/>
    <sheet name="PHO" sheetId="16" state="hidden" r:id="rId11"/>
    <sheet name="Candijay" sheetId="17" state="hidden" r:id="rId12"/>
    <sheet name="OPSWD" sheetId="18" state="hidden" r:id="rId13"/>
  </sheets>
  <definedNames>
    <definedName name="_xlnm.Print_Titles" localSheetId="0">'2020 complete'!$9:$10</definedName>
    <definedName name="_xlnm.Print_Titles" localSheetId="2">BDJ!$9:$10</definedName>
    <definedName name="_xlnm.Print_Titles" localSheetId="8">BEMO!$9:$10</definedName>
    <definedName name="_xlnm.Print_Titles" localSheetId="11">Candijay!$9:$10</definedName>
    <definedName name="_xlnm.Print_Titles" localSheetId="1">GO!$9:$10</definedName>
    <definedName name="_xlnm.Print_Titles" localSheetId="6">OPA!$9:$10</definedName>
    <definedName name="_xlnm.Print_Titles" localSheetId="12">OPSWD!$9:$10</definedName>
    <definedName name="_xlnm.Print_Titles" localSheetId="7">OPV!$9:$10</definedName>
    <definedName name="_xlnm.Print_Titles" localSheetId="9">PEEMU!$9:$10</definedName>
    <definedName name="_xlnm.Print_Titles" localSheetId="3">PEO!$9:$10</definedName>
    <definedName name="_xlnm.Print_Titles" localSheetId="4">PGSO!$9:$10</definedName>
    <definedName name="_xlnm.Print_Titles" localSheetId="10">PHO!$9:$10</definedName>
    <definedName name="_xlnm.Print_Titles" localSheetId="5">PLO!$9:$10</definedName>
  </definedNames>
  <calcPr calcId="181029"/>
</workbook>
</file>

<file path=xl/calcChain.xml><?xml version="1.0" encoding="utf-8"?>
<calcChain xmlns="http://schemas.openxmlformats.org/spreadsheetml/2006/main">
  <c r="I65" i="6" l="1"/>
  <c r="I64" i="6"/>
  <c r="I63" i="6"/>
  <c r="I61" i="6"/>
  <c r="I60" i="6"/>
  <c r="I19" i="6"/>
  <c r="I18" i="6"/>
  <c r="I17" i="6"/>
  <c r="I16" i="6"/>
  <c r="I15" i="6"/>
  <c r="F74" i="6"/>
  <c r="J67" i="6"/>
  <c r="J74" i="6" s="1"/>
  <c r="F20" i="6" l="1"/>
  <c r="J20" i="6" l="1"/>
  <c r="J76" i="6" s="1"/>
  <c r="F18" i="18" l="1"/>
  <c r="F20" i="18" s="1"/>
  <c r="F16" i="17"/>
  <c r="F18" i="17" s="1"/>
  <c r="F16" i="16"/>
  <c r="F18" i="16" s="1"/>
  <c r="F16" i="15"/>
  <c r="F17" i="15" s="1"/>
  <c r="F16" i="14"/>
  <c r="F18" i="14" s="1"/>
  <c r="F18" i="13"/>
  <c r="F21" i="13" s="1"/>
  <c r="F18" i="12"/>
  <c r="F16" i="11"/>
  <c r="F18" i="10"/>
  <c r="F50" i="9"/>
  <c r="F44" i="9"/>
  <c r="F18" i="8"/>
  <c r="F21" i="8" s="1"/>
  <c r="F52" i="9" l="1"/>
  <c r="F25" i="7"/>
  <c r="F16" i="7"/>
  <c r="F67" i="6"/>
  <c r="F76" i="6" s="1"/>
  <c r="F28" i="7" l="1"/>
</calcChain>
</file>

<file path=xl/sharedStrings.xml><?xml version="1.0" encoding="utf-8"?>
<sst xmlns="http://schemas.openxmlformats.org/spreadsheetml/2006/main" count="585" uniqueCount="205">
  <si>
    <t>Program or Project</t>
  </si>
  <si>
    <t>Location</t>
  </si>
  <si>
    <t>Total Cost</t>
  </si>
  <si>
    <t>Date Started</t>
  </si>
  <si>
    <t>Target Completion</t>
  </si>
  <si>
    <t>% of Completion</t>
  </si>
  <si>
    <t>No. of Extensions if any</t>
  </si>
  <si>
    <t>Project Status</t>
  </si>
  <si>
    <t>UTILIZATION OF THE 20% COMPONENT OF THE INTERNAL REVENUE ALLOTMENT (IRA)</t>
  </si>
  <si>
    <t>GENERAL SERVICES</t>
  </si>
  <si>
    <t>ECONOMIC SERVICES</t>
  </si>
  <si>
    <t>SOCIAL SERVICES</t>
  </si>
  <si>
    <t>Sub-Total</t>
  </si>
  <si>
    <t>TOTAL</t>
  </si>
  <si>
    <t>JOHN TITUS J. VISTAL</t>
  </si>
  <si>
    <t>Provincial Planning and Development Coordinator</t>
  </si>
  <si>
    <t>JOSETH J. CELOCIA</t>
  </si>
  <si>
    <t>Provincial Accountant</t>
  </si>
  <si>
    <t>Total Cost incurred to Date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</si>
  <si>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</si>
  <si>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</si>
  <si>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Provincial Counterpart for the Implementation of the Philippine Rural Development Program (PRDP)</t>
  </si>
  <si>
    <t>Roads Development Program for Bohol LGUs</t>
  </si>
  <si>
    <t>Waterworks Program for Bohol LGUs</t>
  </si>
  <si>
    <t>PGSO</t>
  </si>
  <si>
    <t>OPA</t>
  </si>
  <si>
    <t>OPV</t>
  </si>
  <si>
    <t>PEO</t>
  </si>
  <si>
    <t>GO</t>
  </si>
  <si>
    <t>Environmental Sanitation Program (Latrine construction for sustainable sanitation to municipalities and island barangays)</t>
  </si>
  <si>
    <t>PHO</t>
  </si>
  <si>
    <t>Candijay Community Hospital - Candijay</t>
  </si>
  <si>
    <t xml:space="preserve">Maribojoc Community Hospital - Maribojoc </t>
  </si>
  <si>
    <t>BDJ</t>
  </si>
  <si>
    <t>Concreting of Cabad  Road, Balilihan</t>
  </si>
  <si>
    <t>Concreting of Catigbian - Ambuan - Sagasa Road</t>
  </si>
  <si>
    <t>Concreting of Oneway Traffic, Inabanga</t>
  </si>
  <si>
    <t>Concreting of Guinsularan - Lobogon Road, Duero</t>
  </si>
  <si>
    <t>OPSWD</t>
  </si>
  <si>
    <t>Remarks
(Status of implementation)</t>
  </si>
  <si>
    <t>Provincial Roads/ Roads Development and Rehabilitation Program</t>
  </si>
  <si>
    <t>Concreting of Baclayon - Corella Road</t>
  </si>
  <si>
    <t>Concreting of Cahayag  (Tubigon) Causwagan Sur (San Isidro) Road</t>
  </si>
  <si>
    <t>Concreting of Baclayon - Corella Via Tunga Road</t>
  </si>
  <si>
    <t>Concreting of San Miguel - Tomoc - Jetafe Road (San Miguel Side)</t>
  </si>
  <si>
    <t>Concreting of Casbu Circumferential Road, Guindulman</t>
  </si>
  <si>
    <t>Upgrading of San Isidro, Balilihan Road</t>
  </si>
  <si>
    <t>Concreting of Maribojoc-Antequera-via Tinibgan Road</t>
  </si>
  <si>
    <t>Concreting  of Popoo - Tugas Road CPG</t>
  </si>
  <si>
    <t>Concreting of Batuan - Quezon Road</t>
  </si>
  <si>
    <t>Construction of New MQC Building of PEO</t>
  </si>
  <si>
    <t>Widening and Upgrading of New Capitol Heights Road</t>
  </si>
  <si>
    <t>Upgrading of Mayacabac-Poblacion, Dauis Road</t>
  </si>
  <si>
    <t xml:space="preserve">Concreting of Right of Way of the new Cong. Natalio P. Castillo, Sr. Memorial Hospital,  Loon </t>
  </si>
  <si>
    <t>Construction of the Provincial Manpower Development Center at the New Capitol Heights Compound</t>
  </si>
  <si>
    <t>Development of Public Access Road along New Provincial Compound, Tagbilaran City</t>
  </si>
  <si>
    <t>Concreting of Road at Uptown Housing, Tagbilaran City</t>
  </si>
  <si>
    <t>Concreting of Sikatuna-Balilihan Road Via Can-agong/ Poblacion 2 (Sikatuna)</t>
  </si>
  <si>
    <t>Construction of Access Road to PGBh Property in Cortes</t>
  </si>
  <si>
    <t>Construction of foot bridge at Loreto , Cortes</t>
  </si>
  <si>
    <t xml:space="preserve">Completion of Bohol Biodiversity Center Visitor &amp; Manpower Development Center
</t>
  </si>
  <si>
    <t>PEO AND OPSWD</t>
  </si>
  <si>
    <t>In Collaboration with PGSO</t>
  </si>
  <si>
    <t>In Collaboration with PGSO and PLO</t>
  </si>
  <si>
    <t>Lot Acquisition (Right of Way for Hangos Street) Additional (c/o PEO, PLO, PGSO)</t>
  </si>
  <si>
    <t xml:space="preserve">Improvement / Construction / Rehabilitation  of  PGBh Facilities / Cultural Assets/ Designated Evacuation Center for Public Use to Support Development </t>
  </si>
  <si>
    <t>Electrification Program for Bohol LGUs</t>
  </si>
  <si>
    <t>Various Infrastructure Projects for Bohol LGUs</t>
  </si>
  <si>
    <t>Loan Amortization (For Hospital Modernization Program Phase 1)</t>
  </si>
  <si>
    <t>On-farm rice mechanization and postharvest facilities to rainfed areas</t>
  </si>
  <si>
    <t>Fish Bagsakan Program - Purchase of 1 Unit Ice Maker</t>
  </si>
  <si>
    <t>Fish Bagsakan Program - Construction of Fish Bagsakan Building and Display Racks</t>
  </si>
  <si>
    <t>Provincial Meat Safety and Control Program (Capital expenditure Component) - Upgrading of  Slaughterhouses</t>
  </si>
  <si>
    <t xml:space="preserve">Livestock Production Support Program  (Capital expenditure Component)  Provision of support to liquid nitrogen plant  </t>
  </si>
  <si>
    <t xml:space="preserve">Provincial Livestock and Poultry Farm </t>
  </si>
  <si>
    <t>Construction of native cottages for local and foreign researchers, students, volunteers, and walk-in visitors at the Bohol Biodiversity Center</t>
  </si>
  <si>
    <t>BEMO</t>
  </si>
  <si>
    <t>PEEMU</t>
  </si>
  <si>
    <t>In Collaboration with PEEMU</t>
  </si>
  <si>
    <t xml:space="preserve">Road Network Development and other related infrastructure at Bohol Biodiversity Complex, BBC (Phase 1) – Roxas, Bilar, Bohol (c/o PEO and PEEMU)
</t>
  </si>
  <si>
    <t>Construction of the Bohol Youth Home (c/o PEO and OPSWD)</t>
  </si>
  <si>
    <t xml:space="preserve"> Establishment of 2 additional Animal Bite Treatment Centers</t>
  </si>
  <si>
    <t>Installation of Solar Panel for Power Generation at the Candijay Community Hospital</t>
  </si>
  <si>
    <t>Candijay Commnity hospital</t>
  </si>
  <si>
    <t>Procurement of relocation site for Indigenous People</t>
  </si>
  <si>
    <t xml:space="preserve">Production Center of Assistive Devices for Persons with Disabilities </t>
  </si>
  <si>
    <t>Water Supply Development at the Bohol District Jail (2 Water Tanks)</t>
  </si>
  <si>
    <t>Construction of no contact visiting building</t>
  </si>
  <si>
    <t>Construction of 2 cells for mentally-ill inmates</t>
  </si>
  <si>
    <r>
      <t>AS OF THE 1St QUARTER, CY</t>
    </r>
    <r>
      <rPr>
        <b/>
        <u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2018 (as of March 31, 2018)</t>
    </r>
  </si>
  <si>
    <r>
      <t xml:space="preserve">Province: </t>
    </r>
    <r>
      <rPr>
        <b/>
        <sz val="11"/>
        <color theme="1"/>
        <rFont val="Arial Narrow"/>
        <family val="2"/>
      </rPr>
      <t>BOHOL</t>
    </r>
  </si>
  <si>
    <r>
      <rPr>
        <sz val="11"/>
        <color theme="1"/>
        <rFont val="Arial Narrow"/>
        <family val="2"/>
      </rPr>
      <t>Office:</t>
    </r>
    <r>
      <rPr>
        <b/>
        <sz val="11"/>
        <color theme="1"/>
        <rFont val="Arial Narrow"/>
        <family val="2"/>
      </rPr>
      <t xml:space="preserve"> Office of the Governor</t>
    </r>
  </si>
  <si>
    <t>Prepared by:</t>
  </si>
  <si>
    <r>
      <rPr>
        <sz val="11"/>
        <color theme="1"/>
        <rFont val="Arial Narrow"/>
        <family val="2"/>
      </rPr>
      <t>Office:</t>
    </r>
    <r>
      <rPr>
        <b/>
        <sz val="11"/>
        <color theme="1"/>
        <rFont val="Arial Narrow"/>
        <family val="2"/>
      </rPr>
      <t xml:space="preserve"> Bohol District Jail (BDJ)</t>
    </r>
  </si>
  <si>
    <r>
      <t xml:space="preserve">Office: </t>
    </r>
    <r>
      <rPr>
        <b/>
        <sz val="11"/>
        <color theme="1"/>
        <rFont val="Arial Narrow"/>
        <family val="2"/>
      </rPr>
      <t>Provincial Engineer's Office (PEO)</t>
    </r>
  </si>
  <si>
    <t>Waste Water treatment facility at new Capitol Compound to promote water quality (In Collaboration with PGSO)</t>
  </si>
  <si>
    <t>Waste Water treatment facility at new Capitol Compound to promote water quality (c/o PEO and PGSO)</t>
  </si>
  <si>
    <r>
      <t xml:space="preserve">Office: </t>
    </r>
    <r>
      <rPr>
        <b/>
        <sz val="11"/>
        <color theme="1"/>
        <rFont val="Arial Narrow"/>
        <family val="2"/>
      </rPr>
      <t>Provincial Legal Office (PLO)</t>
    </r>
  </si>
  <si>
    <r>
      <t xml:space="preserve">Office: </t>
    </r>
    <r>
      <rPr>
        <b/>
        <sz val="11"/>
        <color theme="1"/>
        <rFont val="Arial Narrow"/>
        <family val="2"/>
      </rPr>
      <t>Provincial General Services Office (PGSO)</t>
    </r>
  </si>
  <si>
    <r>
      <t xml:space="preserve">Office: Office of the </t>
    </r>
    <r>
      <rPr>
        <b/>
        <sz val="11"/>
        <color theme="1"/>
        <rFont val="Arial Narrow"/>
        <family val="2"/>
      </rPr>
      <t>Provincial Agriculturist (OPA)</t>
    </r>
  </si>
  <si>
    <r>
      <t xml:space="preserve">Office: </t>
    </r>
    <r>
      <rPr>
        <b/>
        <sz val="11"/>
        <color theme="1"/>
        <rFont val="Arial Narrow"/>
        <family val="2"/>
      </rPr>
      <t>Office of the Provincial Veterinarian (OPV)</t>
    </r>
  </si>
  <si>
    <r>
      <t xml:space="preserve">Office: </t>
    </r>
    <r>
      <rPr>
        <b/>
        <sz val="11"/>
        <color theme="1"/>
        <rFont val="Arial Narrow"/>
        <family val="2"/>
      </rPr>
      <t>Bohol Environment Management Office (BEMO)</t>
    </r>
  </si>
  <si>
    <r>
      <t xml:space="preserve">Office: </t>
    </r>
    <r>
      <rPr>
        <b/>
        <sz val="11"/>
        <color theme="1"/>
        <rFont val="Arial Narrow"/>
        <family val="2"/>
      </rPr>
      <t>Provincail Economic Enterprise Management Unit (PEEMU)</t>
    </r>
  </si>
  <si>
    <r>
      <t xml:space="preserve">Office: </t>
    </r>
    <r>
      <rPr>
        <b/>
        <sz val="11"/>
        <color theme="1"/>
        <rFont val="Arial Narrow"/>
        <family val="2"/>
      </rPr>
      <t>Provincial Health Office (PHO)</t>
    </r>
  </si>
  <si>
    <r>
      <t xml:space="preserve">Office: </t>
    </r>
    <r>
      <rPr>
        <b/>
        <sz val="11"/>
        <color theme="1"/>
        <rFont val="Arial Narrow"/>
        <family val="2"/>
      </rPr>
      <t>Candijay Community Hospital</t>
    </r>
  </si>
  <si>
    <r>
      <t xml:space="preserve">Office: </t>
    </r>
    <r>
      <rPr>
        <b/>
        <sz val="11"/>
        <color theme="1"/>
        <rFont val="Arial Narrow"/>
        <family val="2"/>
      </rPr>
      <t>Office of the Provincial Social Welfare and Development (OPSWD)</t>
    </r>
  </si>
  <si>
    <t>Tagbilaran City</t>
  </si>
  <si>
    <t>Provincewide</t>
  </si>
  <si>
    <t>ARTHUR C. YAP</t>
  </si>
  <si>
    <t>Governor</t>
  </si>
  <si>
    <r>
      <t>AS OF THE 1St QUARTER, CY</t>
    </r>
    <r>
      <rPr>
        <b/>
        <u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2021(as of March 31, 2021)</t>
    </r>
  </si>
  <si>
    <t xml:space="preserve"> Devolved Hospitals  </t>
  </si>
  <si>
    <t>Dec. 31,  2021</t>
  </si>
  <si>
    <t>Estimated Loan Amortization for Hospital Modernization Program Phase 2 (MDFO)</t>
  </si>
  <si>
    <t>Estimated Loan Amortization for Hospital Modernization Program Phase 1 (Land Bank of the Philippines)</t>
  </si>
  <si>
    <t>Estimated Loan Amortization for Hospital Modernization Program Phase 2 (DBP)</t>
  </si>
  <si>
    <t>Estimated Loan Amortization for Procurement of Heavy Equipment (DBP)</t>
  </si>
  <si>
    <t>Estimated Loan Amortization for Mrchanization fo Corn/Casava/Fisheries</t>
  </si>
  <si>
    <t>GO/PTO</t>
  </si>
  <si>
    <t>Estimated Loan Amortization for Wter Development Projects (Land Bank of the Philippines)</t>
  </si>
  <si>
    <t xml:space="preserve"> Rehabilitation and Improvement of various Local Roads and Bridges in the Province of Bohol</t>
  </si>
  <si>
    <t>Procurement of Machineries to support for rice</t>
  </si>
  <si>
    <t>Procurement of Ice Making  Machine and Cold Storage Facilities</t>
  </si>
  <si>
    <t>Establishment of Fish Cages in various strategic areas of the province</t>
  </si>
  <si>
    <t>Establishment of Fish  Feed Pellet Line Facility (Including Start up Capital)</t>
  </si>
  <si>
    <t>Plant  Nursery Enhancement Projects - Machineries and Equipment</t>
  </si>
  <si>
    <t>Establishment of the Bohol Innovation Hub</t>
  </si>
  <si>
    <t>Establishment of Two (2) Units Azolla Green Houses</t>
  </si>
  <si>
    <t>Procurement of needed Equipment for  Meat Processing</t>
  </si>
  <si>
    <t>Multipurpose Hall/Training Center for Children's Choir</t>
  </si>
  <si>
    <t>Water Desalination Project in Island Barangay</t>
  </si>
  <si>
    <t>Water works Program for Bohol LGU's</t>
  </si>
  <si>
    <t>Mabini Spring Development(Source 1)</t>
  </si>
  <si>
    <t>Mabini, Bohol</t>
  </si>
  <si>
    <t>Dimiao Spring Development</t>
  </si>
  <si>
    <t>Dimiao, Bohol</t>
  </si>
  <si>
    <t>Tagbilran City, Panglao, Talibon</t>
  </si>
  <si>
    <t>Rehabilatation of Multi-purpose Building for Persons with Disabilities</t>
  </si>
  <si>
    <t>Concreting of San Isidro – Catigbian via Caimbang Road</t>
  </si>
  <si>
    <t xml:space="preserve"> San Isidro,            Catigbian</t>
  </si>
  <si>
    <t>Concreting of Pob. (Catigbian) – Ambuan -Sagasa (Balilihan)</t>
  </si>
  <si>
    <t>Catigbian,           Balilihan</t>
  </si>
  <si>
    <t>Concreting of Candumayao (Catigbian)-Bogtongbod (Clarin, Bohol</t>
  </si>
  <si>
    <t>Catigbian,           Clarin</t>
  </si>
  <si>
    <t xml:space="preserve">Concreting of Jct. (LIR) Mahayag – Katipunan Road </t>
  </si>
  <si>
    <t>San Miguel</t>
  </si>
  <si>
    <t>Concreting of Pob. Inabanga – Lawis Road</t>
  </si>
  <si>
    <t>Inabanga</t>
  </si>
  <si>
    <t>Concreting of Cambangay (San Miguel) – Soom (Trinidad) Road</t>
  </si>
  <si>
    <t>San Miguel,        Trinidad</t>
  </si>
  <si>
    <t>Concreting of Popoo-Tugas Road, Pres. Carlos P. Garcia</t>
  </si>
  <si>
    <t>Pres. Carlos P. Garcia</t>
  </si>
  <si>
    <t>Concreting of Ewon Sevilla-Candabong Loboc (Sevilla) Side</t>
  </si>
  <si>
    <t>Sevilla</t>
  </si>
  <si>
    <t>Concreting of Cabantian-Cansiwang-Mayuga Road, Guindulman</t>
  </si>
  <si>
    <t>Guindulman</t>
  </si>
  <si>
    <t>Concreting of Pob.(Sierra Bullones)-Bugsok Road, Sierra Bullones</t>
  </si>
  <si>
    <t xml:space="preserve"> Sierra Bullones</t>
  </si>
  <si>
    <t>Concreting of Jct.(Jagna-Sierra Bullones)-Malbog-Calabacita Road, Sierra Bullones</t>
  </si>
  <si>
    <t>Concreting of Roxas Park-Abejilan-Togbongon-Tabuan Road, Garcia-Hernandez</t>
  </si>
  <si>
    <t>Garcia-Hernandez</t>
  </si>
  <si>
    <t>Concreting of Jct. (TER) Bunga Mar-Kinagbaan-Balili Road, Jagna</t>
  </si>
  <si>
    <t>Jagna</t>
  </si>
  <si>
    <t>Concreting of Tiguis-Calvario (Lila)-Cambanse-Alegria (Loboc) Road, Loboc</t>
  </si>
  <si>
    <t>Lila,Loboc</t>
  </si>
  <si>
    <t>Concreting of Bagumbayan-Inaghuban Road, Pilar</t>
  </si>
  <si>
    <t>Pilar</t>
  </si>
  <si>
    <t>Concreting of Pob. (Guindulman)-Casbu-Bato Road, Guindulman</t>
  </si>
  <si>
    <t>Concreting of Guadalupe-Monte Video Road, Carmen</t>
  </si>
  <si>
    <t>Carmen</t>
  </si>
  <si>
    <t>Concreting of Bilar-Sevilla Road, Bilar</t>
  </si>
  <si>
    <t>Bilar,Sevilla</t>
  </si>
  <si>
    <t>Concreting of Can-ipol-Odiong Road, Jagna Road</t>
  </si>
  <si>
    <t>Concreting of Guinsularan-Lobogon Road</t>
  </si>
  <si>
    <t>Duero</t>
  </si>
  <si>
    <t>Concreting of Maribojoc-Pagnito-an-Candavid-Tubuan-Basak(Loon) Road</t>
  </si>
  <si>
    <t>Loon</t>
  </si>
  <si>
    <t>Repair. Rehabilitation and Improvement of Various Local Roads</t>
  </si>
  <si>
    <t>Construction of Box Culvert (Cross Drainage)-Pob.Carmen to Vallehermoso</t>
  </si>
  <si>
    <t>Loan Amortization (with interest) for Hospital Modernization (1st phase) due as of March 31, 2021 per schedule</t>
  </si>
  <si>
    <t>Issuance of Certification on Availability of Funds only. Project procurement and deliveries in-progress. Release of proceeds only to be made upon certain % of completion/accomplishment.</t>
  </si>
  <si>
    <t>Loan application processing in progress.</t>
  </si>
  <si>
    <t>Program of work (POW) preparation still in-progress as of March 31, 2021.</t>
  </si>
  <si>
    <t>Program of work (POW) still in-progress as of March 31, 2021.  Identified project beneficiary is Cuaming Island, Inabanga. Based on estimates of cost computed by PEO, total cost is at P7.5M. A supplemental funding of P1M is included in SB No. 4, series of 2021.</t>
  </si>
  <si>
    <t>Detailed Engineering Design (DED) and POW still in progress as of March 31, 2021.</t>
  </si>
  <si>
    <t>POW preparation still in progress. Total amount budgeted to be used in the Agri-Fishery Retail Terminal / Market in the Old Tagbilaran Airport only for the Access to Recreation and Trade convergence initiative.</t>
  </si>
  <si>
    <t>PLPF, Bilar</t>
  </si>
  <si>
    <t>Various location in the province</t>
  </si>
  <si>
    <t>Approved Work and Financial Plan</t>
  </si>
  <si>
    <t>DED on-going</t>
  </si>
  <si>
    <t>Sched. For Bidding</t>
  </si>
  <si>
    <t>To be  transferred to PRDP Trust Fund as Provincial Counterpart to PRDP Sub-projects</t>
  </si>
  <si>
    <t>Establishment of Food Dehydrator Facility for Fruits and Vegetables</t>
  </si>
  <si>
    <t>Procurement of Machineries and Establishment of Structures for ART Cacao</t>
  </si>
  <si>
    <t>Establishment of Agri-Fishery Retail Terminal/Market including Equipment (Tagbilaran City, Panglao, Talibon)</t>
  </si>
  <si>
    <t>Food  Assistance to Affected Families of  COVID-19</t>
  </si>
  <si>
    <t>Coordinated with PEO to faclitate necessary documents</t>
  </si>
  <si>
    <t>Govedrnor's Office is inchage in the implementation of the program</t>
  </si>
  <si>
    <t>·  Docs are for signature @Budget Office                                  - Admin of OPA will make PR after the approval @ Budget Office</t>
  </si>
  <si>
    <t>· Preparation of Documentary requirements (MOA, Guidelines, POWs)                                - Identification of 10 POs as beneficiaries of fish cages                    - POW  is yet to be signed but stalled due tolockdown of PGSO due to COVID</t>
  </si>
  <si>
    <t>Preparation of Proposal</t>
  </si>
  <si>
    <t>· Preparation of Building Design on going                                 - Occuar inspection of possible area of construction to be done 3rd week of May</t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</si>
  <si>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At Crops Division, lacking list of proposed beneficiaries. The rest of the of the docs are for signature to PA, PPDO &amp; PBO</t>
    </r>
  </si>
  <si>
    <t xml:space="preserve">Re-aligned to other projects that is given more priority </t>
  </si>
  <si>
    <t>On-going preparation of Purchase Request, Specifications of Machineries &amp; Equipment to be procured has to be referred to TWG before the finalization of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</si>
</sst>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%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57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4" fontId="5" fillId="0" borderId="0" xfId="1" applyFont="1" applyAlignment="1"/>
    <xf numFmtId="0" fontId="5" fillId="0" borderId="0" xfId="0" applyFont="1" applyAlignment="1">
      <alignment vertical="top"/>
    </xf>
    <xf numFmtId="0" fontId="4" fillId="0" borderId="0" xfId="0" applyFont="1"/>
    <xf numFmtId="0" fontId="8" fillId="5" borderId="1" xfId="0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vertical="top" wrapText="1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64" fontId="5" fillId="5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0" fontId="6" fillId="0" borderId="1" xfId="2" applyNumberFormat="1" applyFont="1" applyBorder="1" applyAlignment="1">
      <alignment horizontal="center" vertical="top"/>
    </xf>
    <xf numFmtId="164" fontId="10" fillId="0" borderId="1" xfId="1" applyFont="1" applyBorder="1" applyAlignment="1">
      <alignment vertical="top"/>
    </xf>
    <xf numFmtId="164" fontId="6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4" fontId="11" fillId="0" borderId="1" xfId="1" applyNumberFormat="1" applyFont="1" applyFill="1" applyBorder="1" applyAlignment="1">
      <alignment vertical="top" wrapText="1"/>
    </xf>
    <xf numFmtId="9" fontId="5" fillId="0" borderId="1" xfId="2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164" fontId="5" fillId="5" borderId="1" xfId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" xfId="1" applyFont="1" applyBorder="1" applyAlignment="1">
      <alignment vertical="top"/>
    </xf>
    <xf numFmtId="4" fontId="8" fillId="0" borderId="1" xfId="1" applyNumberFormat="1" applyFont="1" applyFill="1" applyBorder="1" applyAlignment="1">
      <alignment vertical="top" wrapText="1"/>
    </xf>
    <xf numFmtId="164" fontId="8" fillId="0" borderId="1" xfId="1" applyFont="1" applyBorder="1" applyAlignment="1">
      <alignment vertical="top"/>
    </xf>
    <xf numFmtId="0" fontId="5" fillId="0" borderId="1" xfId="0" applyNumberFormat="1" applyFont="1" applyBorder="1" applyAlignment="1">
      <alignment horizontal="left" vertical="top" wrapText="1"/>
    </xf>
    <xf numFmtId="0" fontId="7" fillId="0" borderId="1" xfId="5" applyFont="1" applyBorder="1" applyAlignment="1">
      <alignment vertical="top" wrapText="1"/>
    </xf>
    <xf numFmtId="10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15" fontId="13" fillId="0" borderId="1" xfId="0" applyNumberFormat="1" applyFont="1" applyBorder="1" applyAlignment="1">
      <alignment horizontal="center" vertical="top" wrapText="1"/>
    </xf>
    <xf numFmtId="10" fontId="13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164" fontId="0" fillId="0" borderId="1" xfId="1" applyFont="1" applyBorder="1" applyAlignment="1">
      <alignment horizontal="left" vertical="top"/>
    </xf>
    <xf numFmtId="10" fontId="5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4" fontId="5" fillId="0" borderId="1" xfId="1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/>
    </xf>
    <xf numFmtId="164" fontId="8" fillId="2" borderId="1" xfId="1" applyFont="1" applyFill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165" fontId="5" fillId="0" borderId="0" xfId="2" applyNumberFormat="1" applyFont="1" applyAlignment="1">
      <alignment vertical="top"/>
    </xf>
    <xf numFmtId="164" fontId="5" fillId="0" borderId="0" xfId="0" applyNumberFormat="1" applyFont="1"/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top"/>
    </xf>
    <xf numFmtId="164" fontId="5" fillId="0" borderId="4" xfId="1" applyFont="1" applyBorder="1" applyAlignment="1"/>
    <xf numFmtId="0" fontId="5" fillId="0" borderId="4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3" fillId="0" borderId="0" xfId="1" applyFont="1" applyFill="1" applyBorder="1" applyAlignment="1"/>
    <xf numFmtId="164" fontId="5" fillId="0" borderId="0" xfId="0" applyNumberFormat="1" applyFont="1" applyAlignment="1">
      <alignment vertical="top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12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left" vertical="top"/>
    </xf>
    <xf numFmtId="10" fontId="7" fillId="0" borderId="1" xfId="2" applyNumberFormat="1" applyFont="1" applyBorder="1" applyAlignment="1">
      <alignment horizontal="center" vertical="top"/>
    </xf>
    <xf numFmtId="164" fontId="14" fillId="0" borderId="1" xfId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4" fontId="7" fillId="0" borderId="1" xfId="1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164" fontId="7" fillId="5" borderId="1" xfId="1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64" fontId="7" fillId="0" borderId="1" xfId="1" applyFont="1" applyBorder="1" applyAlignment="1">
      <alignment vertical="top"/>
    </xf>
    <xf numFmtId="0" fontId="7" fillId="0" borderId="1" xfId="0" applyNumberFormat="1" applyFont="1" applyBorder="1" applyAlignment="1">
      <alignment horizontal="left" vertical="top" wrapText="1"/>
    </xf>
    <xf numFmtId="10" fontId="7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/>
    </xf>
    <xf numFmtId="15" fontId="7" fillId="0" borderId="1" xfId="0" applyNumberFormat="1" applyFont="1" applyBorder="1" applyAlignment="1">
      <alignment horizontal="center" vertical="top"/>
    </xf>
    <xf numFmtId="10" fontId="7" fillId="4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top"/>
    </xf>
    <xf numFmtId="164" fontId="14" fillId="2" borderId="1" xfId="1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top"/>
    </xf>
    <xf numFmtId="164" fontId="7" fillId="0" borderId="4" xfId="1" applyFont="1" applyBorder="1" applyAlignment="1"/>
    <xf numFmtId="0" fontId="7" fillId="0" borderId="4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164" fontId="7" fillId="0" borderId="0" xfId="1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5" xfId="5" applyFont="1" applyBorder="1" applyAlignment="1">
      <alignment vertical="top" wrapText="1"/>
    </xf>
    <xf numFmtId="15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10" fontId="18" fillId="0" borderId="1" xfId="0" applyNumberFormat="1" applyFont="1" applyBorder="1" applyAlignment="1">
      <alignment horizontal="center" vertical="top"/>
    </xf>
    <xf numFmtId="164" fontId="18" fillId="0" borderId="1" xfId="1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vertical="top" wrapText="1"/>
    </xf>
    <xf numFmtId="4" fontId="19" fillId="3" borderId="1" xfId="0" applyNumberFormat="1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22" fillId="4" borderId="1" xfId="0" applyFont="1" applyFill="1" applyBorder="1" applyAlignment="1">
      <alignment horizontal="center" vertical="top" wrapText="1"/>
    </xf>
    <xf numFmtId="164" fontId="22" fillId="0" borderId="1" xfId="1" applyFont="1" applyBorder="1" applyAlignment="1">
      <alignment horizontal="left" vertical="top"/>
    </xf>
    <xf numFmtId="0" fontId="22" fillId="0" borderId="1" xfId="0" applyFont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164" fontId="22" fillId="0" borderId="1" xfId="1" applyFont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166" fontId="21" fillId="0" borderId="2" xfId="0" applyNumberFormat="1" applyFont="1" applyBorder="1" applyAlignment="1">
      <alignment vertical="top" wrapText="1"/>
    </xf>
    <xf numFmtId="2" fontId="21" fillId="0" borderId="1" xfId="0" applyNumberFormat="1" applyFont="1" applyBorder="1" applyAlignment="1">
      <alignment vertical="top" wrapText="1"/>
    </xf>
    <xf numFmtId="0" fontId="16" fillId="4" borderId="1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vertical="top" wrapText="1"/>
    </xf>
    <xf numFmtId="4" fontId="19" fillId="4" borderId="1" xfId="0" applyNumberFormat="1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vertical="top" wrapText="1"/>
    </xf>
    <xf numFmtId="4" fontId="22" fillId="4" borderId="1" xfId="0" applyNumberFormat="1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4" fontId="24" fillId="0" borderId="1" xfId="0" applyNumberFormat="1" applyFont="1" applyBorder="1" applyAlignment="1">
      <alignment vertical="top"/>
    </xf>
    <xf numFmtId="0" fontId="7" fillId="0" borderId="3" xfId="5" applyFont="1" applyBorder="1" applyAlignment="1">
      <alignment vertical="top" wrapText="1"/>
    </xf>
    <xf numFmtId="15" fontId="7" fillId="0" borderId="1" xfId="0" applyNumberFormat="1" applyFont="1" applyBorder="1" applyAlignment="1">
      <alignment horizontal="center" vertical="top" wrapText="1"/>
    </xf>
    <xf numFmtId="2" fontId="7" fillId="0" borderId="2" xfId="0" quotePrefix="1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164" fontId="7" fillId="0" borderId="0" xfId="1" applyFont="1" applyBorder="1" applyAlignment="1"/>
    <xf numFmtId="0" fontId="7" fillId="0" borderId="0" xfId="0" applyFont="1" applyBorder="1" applyAlignment="1">
      <alignment vertical="top"/>
    </xf>
    <xf numFmtId="0" fontId="14" fillId="3" borderId="1" xfId="0" applyFont="1" applyFill="1" applyBorder="1" applyAlignment="1">
      <alignment vertical="top" wrapText="1"/>
    </xf>
    <xf numFmtId="164" fontId="1" fillId="0" borderId="1" xfId="1" applyFont="1" applyBorder="1" applyAlignment="1">
      <alignment vertical="center"/>
    </xf>
    <xf numFmtId="0" fontId="25" fillId="0" borderId="12" xfId="0" applyFont="1" applyBorder="1" applyAlignment="1">
      <alignment vertical="top" wrapText="1"/>
    </xf>
    <xf numFmtId="164" fontId="1" fillId="0" borderId="5" xfId="1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horizontal="left" vertical="top" wrapText="1"/>
    </xf>
    <xf numFmtId="39" fontId="7" fillId="0" borderId="1" xfId="0" applyNumberFormat="1" applyFont="1" applyBorder="1" applyAlignment="1">
      <alignment horizontal="center" vertical="top"/>
    </xf>
    <xf numFmtId="4" fontId="7" fillId="0" borderId="5" xfId="0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6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2" xfId="0" applyFont="1" applyBorder="1" applyAlignment="1">
      <alignment vertical="top"/>
    </xf>
    <xf numFmtId="2" fontId="21" fillId="0" borderId="2" xfId="0" applyNumberFormat="1" applyFont="1" applyBorder="1" applyAlignment="1">
      <alignment horizontal="left" vertical="top" wrapText="1"/>
    </xf>
    <xf numFmtId="2" fontId="21" fillId="0" borderId="3" xfId="0" applyNumberFormat="1" applyFont="1" applyBorder="1" applyAlignment="1">
      <alignment horizontal="left" vertical="top" wrapText="1"/>
    </xf>
    <xf numFmtId="2" fontId="14" fillId="0" borderId="2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5" borderId="2" xfId="0" applyNumberFormat="1" applyFont="1" applyFill="1" applyBorder="1" applyAlignment="1">
      <alignment horizontal="left" vertical="top" wrapText="1"/>
    </xf>
    <xf numFmtId="0" fontId="14" fillId="5" borderId="3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2" fontId="21" fillId="0" borderId="2" xfId="0" applyNumberFormat="1" applyFont="1" applyBorder="1" applyAlignment="1">
      <alignment vertical="top" wrapText="1"/>
    </xf>
    <xf numFmtId="2" fontId="21" fillId="0" borderId="3" xfId="0" applyNumberFormat="1" applyFont="1" applyBorder="1" applyAlignment="1">
      <alignment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2" fontId="17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1" fillId="4" borderId="2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8" fillId="5" borderId="2" xfId="0" applyNumberFormat="1" applyFont="1" applyFill="1" applyBorder="1" applyAlignment="1">
      <alignment horizontal="left" vertical="top" wrapText="1"/>
    </xf>
    <xf numFmtId="0" fontId="8" fillId="5" borderId="3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" xfId="3"/>
    <cellStyle name="Normal 2 2" xfId="4"/>
    <cellStyle name="Normal 4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topLeftCell="J40" zoomScaleNormal="100" workbookViewId="0">
      <selection activeCell="V15" sqref="V15"/>
    </sheetView>
  </sheetViews>
  <sheetFormatPr defaultColWidth="9.140625" defaultRowHeight="16.5" x14ac:dyDescent="0.3"/>
  <cols>
    <col min="1" max="1" width="1" style="5" customWidth="1"/>
    <col min="2" max="2" width="3.28515625" style="4" customWidth="1"/>
    <col min="3" max="3" width="6.140625" style="5" customWidth="1"/>
    <col min="4" max="4" width="28.7109375" style="5" customWidth="1"/>
    <col min="5" max="5" width="13.85546875" style="6" customWidth="1"/>
    <col min="6" max="6" width="15.42578125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85546875" style="5" customWidth="1"/>
    <col min="12" max="12" width="27.285156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8" x14ac:dyDescent="0.3">
      <c r="B5" s="207" t="s">
        <v>110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2:18" ht="9.75" customHeight="1" x14ac:dyDescent="0.3"/>
    <row r="7" spans="2:18" x14ac:dyDescent="0.3">
      <c r="B7" s="5" t="s">
        <v>90</v>
      </c>
    </row>
    <row r="8" spans="2:18" ht="9.75" customHeight="1" x14ac:dyDescent="0.3"/>
    <row r="9" spans="2:18" ht="21.75" customHeight="1" x14ac:dyDescent="0.3">
      <c r="B9" s="208" t="s">
        <v>0</v>
      </c>
      <c r="C9" s="209"/>
      <c r="D9" s="210"/>
      <c r="E9" s="214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14" t="s">
        <v>39</v>
      </c>
      <c r="M9" s="6"/>
      <c r="N9" s="6"/>
      <c r="O9" s="6"/>
    </row>
    <row r="10" spans="2:18" ht="51.75" customHeight="1" x14ac:dyDescent="0.3">
      <c r="B10" s="211"/>
      <c r="C10" s="212"/>
      <c r="D10" s="213"/>
      <c r="E10" s="215"/>
      <c r="F10" s="215"/>
      <c r="G10" s="215"/>
      <c r="H10" s="215"/>
      <c r="I10" s="11" t="s">
        <v>5</v>
      </c>
      <c r="J10" s="12" t="s">
        <v>18</v>
      </c>
      <c r="K10" s="215"/>
      <c r="L10" s="215"/>
      <c r="M10" s="6"/>
      <c r="N10" s="6"/>
      <c r="O10" s="6"/>
      <c r="R10" s="76"/>
    </row>
    <row r="11" spans="2:18" ht="6.75" customHeight="1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20" t="s">
        <v>9</v>
      </c>
      <c r="D12" s="221"/>
      <c r="E12" s="17"/>
      <c r="F12" s="17"/>
      <c r="G12" s="18"/>
      <c r="H12" s="18"/>
      <c r="I12" s="18"/>
      <c r="J12" s="19"/>
      <c r="K12" s="17"/>
      <c r="L12" s="17"/>
    </row>
    <row r="13" spans="2:18" ht="14.25" customHeight="1" x14ac:dyDescent="0.3">
      <c r="B13" s="20"/>
      <c r="C13" s="218"/>
      <c r="D13" s="219"/>
      <c r="E13" s="2"/>
      <c r="F13" s="2"/>
      <c r="G13" s="14"/>
      <c r="H13" s="14"/>
      <c r="I13" s="14"/>
      <c r="J13" s="15"/>
      <c r="K13" s="14"/>
      <c r="L13" s="2"/>
    </row>
    <row r="14" spans="2:18" ht="77.25" customHeight="1" x14ac:dyDescent="0.3">
      <c r="B14" s="21">
        <v>1</v>
      </c>
      <c r="C14" s="206" t="s">
        <v>114</v>
      </c>
      <c r="D14" s="206"/>
      <c r="E14" s="90" t="s">
        <v>111</v>
      </c>
      <c r="F14" s="91">
        <v>14678311.119999999</v>
      </c>
      <c r="G14" s="90"/>
      <c r="H14" s="90" t="s">
        <v>112</v>
      </c>
      <c r="I14" s="92">
        <v>0.20269999999999999</v>
      </c>
      <c r="J14" s="183">
        <v>2975386.34</v>
      </c>
      <c r="K14" s="24"/>
      <c r="L14" s="177" t="s">
        <v>179</v>
      </c>
    </row>
    <row r="15" spans="2:18" ht="108.75" customHeight="1" x14ac:dyDescent="0.3">
      <c r="B15" s="21">
        <v>2</v>
      </c>
      <c r="C15" s="206" t="s">
        <v>113</v>
      </c>
      <c r="D15" s="206"/>
      <c r="E15" s="90" t="s">
        <v>111</v>
      </c>
      <c r="F15" s="91">
        <v>5855070</v>
      </c>
      <c r="G15" s="90"/>
      <c r="H15" s="90" t="s">
        <v>112</v>
      </c>
      <c r="I15" s="92">
        <f>J15/F15</f>
        <v>0</v>
      </c>
      <c r="J15" s="184"/>
      <c r="K15" s="178"/>
      <c r="L15" s="177" t="s">
        <v>180</v>
      </c>
    </row>
    <row r="16" spans="2:18" ht="108" customHeight="1" x14ac:dyDescent="0.3">
      <c r="B16" s="21">
        <v>3</v>
      </c>
      <c r="C16" s="204" t="s">
        <v>115</v>
      </c>
      <c r="D16" s="205"/>
      <c r="E16" s="90" t="s">
        <v>111</v>
      </c>
      <c r="F16" s="91">
        <v>7950000</v>
      </c>
      <c r="G16" s="90"/>
      <c r="H16" s="90" t="s">
        <v>112</v>
      </c>
      <c r="I16" s="92">
        <f>J16/F16</f>
        <v>0</v>
      </c>
      <c r="J16" s="186"/>
      <c r="K16" s="176"/>
      <c r="L16" s="177" t="s">
        <v>180</v>
      </c>
    </row>
    <row r="17" spans="2:17" ht="107.25" customHeight="1" x14ac:dyDescent="0.3">
      <c r="B17" s="21">
        <v>4</v>
      </c>
      <c r="C17" s="204" t="s">
        <v>116</v>
      </c>
      <c r="D17" s="205"/>
      <c r="E17" s="90" t="s">
        <v>118</v>
      </c>
      <c r="F17" s="91">
        <v>6540000</v>
      </c>
      <c r="G17" s="90"/>
      <c r="H17" s="90" t="s">
        <v>112</v>
      </c>
      <c r="I17" s="92">
        <f>J17/F17</f>
        <v>0</v>
      </c>
      <c r="J17" s="184"/>
      <c r="K17" s="178"/>
      <c r="L17" s="177" t="s">
        <v>180</v>
      </c>
    </row>
    <row r="18" spans="2:17" ht="51.75" customHeight="1" x14ac:dyDescent="0.3">
      <c r="B18" s="21">
        <v>5</v>
      </c>
      <c r="C18" s="204" t="s">
        <v>117</v>
      </c>
      <c r="D18" s="205"/>
      <c r="E18" s="90" t="s">
        <v>118</v>
      </c>
      <c r="F18" s="91">
        <v>3774000</v>
      </c>
      <c r="G18" s="90"/>
      <c r="H18" s="90" t="s">
        <v>112</v>
      </c>
      <c r="I18" s="92">
        <f>J18/F18</f>
        <v>0</v>
      </c>
      <c r="J18" s="184"/>
      <c r="K18" s="178"/>
      <c r="L18" s="177" t="s">
        <v>181</v>
      </c>
    </row>
    <row r="19" spans="2:17" ht="48" customHeight="1" x14ac:dyDescent="0.3">
      <c r="B19" s="21">
        <v>6</v>
      </c>
      <c r="C19" s="206" t="s">
        <v>119</v>
      </c>
      <c r="D19" s="206"/>
      <c r="E19" s="90" t="s">
        <v>118</v>
      </c>
      <c r="F19" s="110">
        <v>30000000</v>
      </c>
      <c r="G19" s="90"/>
      <c r="H19" s="90" t="s">
        <v>112</v>
      </c>
      <c r="I19" s="92">
        <f>J19/F19</f>
        <v>0</v>
      </c>
      <c r="J19" s="184"/>
      <c r="K19" s="178"/>
      <c r="L19" s="177" t="s">
        <v>181</v>
      </c>
    </row>
    <row r="20" spans="2:17" s="33" customFormat="1" ht="16.5" customHeight="1" x14ac:dyDescent="0.3">
      <c r="B20" s="28"/>
      <c r="C20" s="225" t="s">
        <v>12</v>
      </c>
      <c r="D20" s="226"/>
      <c r="E20" s="135"/>
      <c r="F20" s="136">
        <f>SUM(F14:F19)</f>
        <v>68797381.120000005</v>
      </c>
      <c r="G20" s="144"/>
      <c r="H20" s="144"/>
      <c r="I20" s="144"/>
      <c r="J20" s="136">
        <f>SUM(J14:J19)</f>
        <v>2975386.34</v>
      </c>
      <c r="K20" s="96"/>
      <c r="L20" s="175"/>
      <c r="N20" s="34"/>
      <c r="Q20" s="34"/>
    </row>
    <row r="21" spans="2:17" ht="9.75" customHeight="1" x14ac:dyDescent="0.3">
      <c r="B21" s="20"/>
      <c r="C21" s="227"/>
      <c r="D21" s="228"/>
      <c r="E21" s="94"/>
      <c r="F21" s="94"/>
      <c r="G21" s="90"/>
      <c r="H21" s="90"/>
      <c r="I21" s="90"/>
      <c r="J21" s="95"/>
      <c r="K21" s="94"/>
      <c r="L21" s="94"/>
    </row>
    <row r="22" spans="2:17" ht="16.5" customHeight="1" x14ac:dyDescent="0.3">
      <c r="B22" s="16"/>
      <c r="C22" s="197" t="s">
        <v>10</v>
      </c>
      <c r="D22" s="198"/>
      <c r="E22" s="97"/>
      <c r="F22" s="98"/>
      <c r="G22" s="99"/>
      <c r="H22" s="99"/>
      <c r="I22" s="99"/>
      <c r="J22" s="100"/>
      <c r="K22" s="98"/>
      <c r="L22" s="98"/>
    </row>
    <row r="23" spans="2:17" ht="10.5" customHeight="1" x14ac:dyDescent="0.3">
      <c r="B23" s="20"/>
      <c r="C23" s="223"/>
      <c r="D23" s="224"/>
      <c r="E23" s="94"/>
      <c r="F23" s="101"/>
      <c r="G23" s="102"/>
      <c r="H23" s="102"/>
      <c r="I23" s="102"/>
      <c r="J23" s="103"/>
      <c r="K23" s="101"/>
      <c r="L23" s="101"/>
    </row>
    <row r="24" spans="2:17" ht="46.5" customHeight="1" x14ac:dyDescent="0.3">
      <c r="B24" s="21">
        <v>7</v>
      </c>
      <c r="C24" s="206" t="s">
        <v>120</v>
      </c>
      <c r="D24" s="206"/>
      <c r="E24" s="94"/>
      <c r="F24" s="110"/>
      <c r="G24" s="102"/>
      <c r="H24" s="102"/>
      <c r="I24" s="102"/>
      <c r="J24" s="93"/>
      <c r="K24" s="179"/>
      <c r="L24" s="101"/>
      <c r="N24" s="9" t="s">
        <v>27</v>
      </c>
    </row>
    <row r="25" spans="2:17" ht="35.25" customHeight="1" x14ac:dyDescent="0.3">
      <c r="B25" s="21"/>
      <c r="C25" s="162">
        <v>7.1</v>
      </c>
      <c r="D25" s="94" t="s">
        <v>138</v>
      </c>
      <c r="E25" s="94" t="s">
        <v>139</v>
      </c>
      <c r="F25" s="163">
        <v>10000000</v>
      </c>
      <c r="G25" s="102"/>
      <c r="H25" s="90" t="s">
        <v>112</v>
      </c>
      <c r="I25" s="102"/>
      <c r="J25" s="93"/>
      <c r="K25" s="180"/>
      <c r="L25" s="94" t="s">
        <v>189</v>
      </c>
    </row>
    <row r="26" spans="2:17" ht="33" customHeight="1" x14ac:dyDescent="0.3">
      <c r="B26" s="21"/>
      <c r="C26" s="162">
        <v>7.2</v>
      </c>
      <c r="D26" s="94" t="s">
        <v>140</v>
      </c>
      <c r="E26" s="94" t="s">
        <v>141</v>
      </c>
      <c r="F26" s="163">
        <v>10000000</v>
      </c>
      <c r="G26" s="102"/>
      <c r="H26" s="90" t="s">
        <v>112</v>
      </c>
      <c r="I26" s="102"/>
      <c r="J26" s="93"/>
      <c r="K26" s="180"/>
      <c r="L26" s="94" t="s">
        <v>189</v>
      </c>
    </row>
    <row r="27" spans="2:17" ht="48.75" customHeight="1" x14ac:dyDescent="0.3">
      <c r="B27" s="21"/>
      <c r="C27" s="162">
        <v>7.3</v>
      </c>
      <c r="D27" s="94" t="s">
        <v>142</v>
      </c>
      <c r="E27" s="94" t="s">
        <v>143</v>
      </c>
      <c r="F27" s="163">
        <v>15000000</v>
      </c>
      <c r="G27" s="102"/>
      <c r="H27" s="90" t="s">
        <v>112</v>
      </c>
      <c r="I27" s="102"/>
      <c r="J27" s="93"/>
      <c r="K27" s="180"/>
      <c r="L27" s="94" t="s">
        <v>190</v>
      </c>
    </row>
    <row r="28" spans="2:17" ht="34.5" customHeight="1" x14ac:dyDescent="0.3">
      <c r="B28" s="21"/>
      <c r="C28" s="162">
        <v>7.4</v>
      </c>
      <c r="D28" s="94" t="s">
        <v>144</v>
      </c>
      <c r="E28" s="164" t="s">
        <v>145</v>
      </c>
      <c r="F28" s="91">
        <v>10000000</v>
      </c>
      <c r="G28" s="107"/>
      <c r="H28" s="90" t="s">
        <v>112</v>
      </c>
      <c r="I28" s="102"/>
      <c r="J28" s="93"/>
      <c r="K28" s="180"/>
      <c r="L28" s="94" t="s">
        <v>189</v>
      </c>
    </row>
    <row r="29" spans="2:17" ht="32.25" customHeight="1" x14ac:dyDescent="0.3">
      <c r="B29" s="21"/>
      <c r="C29" s="162">
        <v>7.5</v>
      </c>
      <c r="D29" s="94" t="s">
        <v>146</v>
      </c>
      <c r="E29" s="164" t="s">
        <v>147</v>
      </c>
      <c r="F29" s="91">
        <v>10000000</v>
      </c>
      <c r="G29" s="107"/>
      <c r="H29" s="90" t="s">
        <v>112</v>
      </c>
      <c r="I29" s="102"/>
      <c r="J29" s="93"/>
      <c r="K29" s="180"/>
      <c r="L29" s="94" t="s">
        <v>189</v>
      </c>
    </row>
    <row r="30" spans="2:17" ht="48.75" customHeight="1" x14ac:dyDescent="0.3">
      <c r="B30" s="21"/>
      <c r="C30" s="162">
        <v>7.6</v>
      </c>
      <c r="D30" s="94" t="s">
        <v>148</v>
      </c>
      <c r="E30" s="94" t="s">
        <v>149</v>
      </c>
      <c r="F30" s="91">
        <v>4000000</v>
      </c>
      <c r="G30" s="165"/>
      <c r="H30" s="90" t="s">
        <v>112</v>
      </c>
      <c r="I30" s="102"/>
      <c r="J30" s="93"/>
      <c r="K30" s="180"/>
      <c r="L30" s="94" t="s">
        <v>189</v>
      </c>
    </row>
    <row r="31" spans="2:17" ht="33.75" customHeight="1" x14ac:dyDescent="0.3">
      <c r="B31" s="21"/>
      <c r="C31" s="162">
        <v>7.7</v>
      </c>
      <c r="D31" s="94" t="s">
        <v>150</v>
      </c>
      <c r="E31" s="94" t="s">
        <v>151</v>
      </c>
      <c r="F31" s="91">
        <v>15000000</v>
      </c>
      <c r="G31" s="102"/>
      <c r="H31" s="90" t="s">
        <v>112</v>
      </c>
      <c r="I31" s="102"/>
      <c r="J31" s="93"/>
      <c r="K31" s="180"/>
      <c r="L31" s="94" t="s">
        <v>189</v>
      </c>
    </row>
    <row r="32" spans="2:17" ht="48" customHeight="1" x14ac:dyDescent="0.3">
      <c r="B32" s="21"/>
      <c r="C32" s="162">
        <v>7.8</v>
      </c>
      <c r="D32" s="94" t="s">
        <v>152</v>
      </c>
      <c r="E32" s="94" t="s">
        <v>153</v>
      </c>
      <c r="F32" s="91">
        <v>5000000</v>
      </c>
      <c r="G32" s="102"/>
      <c r="H32" s="90" t="s">
        <v>112</v>
      </c>
      <c r="I32" s="102"/>
      <c r="J32" s="93"/>
      <c r="K32" s="180"/>
      <c r="L32" s="94" t="s">
        <v>190</v>
      </c>
    </row>
    <row r="33" spans="2:14" ht="45.75" customHeight="1" x14ac:dyDescent="0.3">
      <c r="B33" s="21"/>
      <c r="C33" s="162">
        <v>7.9</v>
      </c>
      <c r="D33" s="94" t="s">
        <v>154</v>
      </c>
      <c r="E33" s="94" t="s">
        <v>155</v>
      </c>
      <c r="F33" s="91">
        <v>20000000</v>
      </c>
      <c r="G33" s="102"/>
      <c r="H33" s="90" t="s">
        <v>112</v>
      </c>
      <c r="I33" s="102"/>
      <c r="J33" s="93"/>
      <c r="K33" s="180"/>
      <c r="L33" s="94" t="s">
        <v>189</v>
      </c>
    </row>
    <row r="34" spans="2:14" ht="48" customHeight="1" x14ac:dyDescent="0.3">
      <c r="B34" s="21"/>
      <c r="C34" s="166">
        <v>7.1</v>
      </c>
      <c r="D34" s="94" t="s">
        <v>156</v>
      </c>
      <c r="E34" s="94" t="s">
        <v>157</v>
      </c>
      <c r="F34" s="91">
        <v>3000000</v>
      </c>
      <c r="G34" s="102"/>
      <c r="H34" s="90" t="s">
        <v>112</v>
      </c>
      <c r="I34" s="102"/>
      <c r="J34" s="93"/>
      <c r="K34" s="180"/>
      <c r="L34" s="94" t="s">
        <v>190</v>
      </c>
    </row>
    <row r="35" spans="2:14" ht="48.75" customHeight="1" x14ac:dyDescent="0.3">
      <c r="B35" s="21"/>
      <c r="C35" s="162">
        <v>7.11</v>
      </c>
      <c r="D35" s="94" t="s">
        <v>158</v>
      </c>
      <c r="E35" s="94" t="s">
        <v>157</v>
      </c>
      <c r="F35" s="91">
        <v>3000000</v>
      </c>
      <c r="G35" s="107"/>
      <c r="H35" s="90" t="s">
        <v>112</v>
      </c>
      <c r="I35" s="102"/>
      <c r="J35" s="93"/>
      <c r="K35" s="180"/>
      <c r="L35" s="94" t="s">
        <v>189</v>
      </c>
    </row>
    <row r="36" spans="2:14" ht="47.25" customHeight="1" x14ac:dyDescent="0.3">
      <c r="B36" s="21"/>
      <c r="C36" s="162">
        <v>7.12</v>
      </c>
      <c r="D36" s="94" t="s">
        <v>159</v>
      </c>
      <c r="E36" s="94" t="s">
        <v>160</v>
      </c>
      <c r="F36" s="91">
        <v>4000000</v>
      </c>
      <c r="G36" s="102"/>
      <c r="H36" s="90" t="s">
        <v>112</v>
      </c>
      <c r="I36" s="102"/>
      <c r="J36" s="93"/>
      <c r="K36" s="180"/>
      <c r="L36" s="94" t="s">
        <v>189</v>
      </c>
    </row>
    <row r="37" spans="2:14" ht="49.5" customHeight="1" x14ac:dyDescent="0.3">
      <c r="B37" s="21"/>
      <c r="C37" s="162">
        <v>7.13</v>
      </c>
      <c r="D37" s="94" t="s">
        <v>161</v>
      </c>
      <c r="E37" s="94" t="s">
        <v>162</v>
      </c>
      <c r="F37" s="91">
        <v>25000000</v>
      </c>
      <c r="G37" s="102"/>
      <c r="H37" s="90" t="s">
        <v>112</v>
      </c>
      <c r="I37" s="102"/>
      <c r="J37" s="93"/>
      <c r="K37" s="180"/>
      <c r="L37" s="94" t="s">
        <v>189</v>
      </c>
    </row>
    <row r="38" spans="2:14" ht="54.75" customHeight="1" x14ac:dyDescent="0.3">
      <c r="B38" s="21"/>
      <c r="C38" s="162">
        <v>7.14</v>
      </c>
      <c r="D38" s="94" t="s">
        <v>163</v>
      </c>
      <c r="E38" s="94" t="s">
        <v>164</v>
      </c>
      <c r="F38" s="91">
        <v>15000000</v>
      </c>
      <c r="G38" s="102"/>
      <c r="H38" s="90" t="s">
        <v>112</v>
      </c>
      <c r="I38" s="102"/>
      <c r="J38" s="93"/>
      <c r="K38" s="180"/>
      <c r="L38" s="94" t="s">
        <v>189</v>
      </c>
    </row>
    <row r="39" spans="2:14" ht="33" customHeight="1" x14ac:dyDescent="0.3">
      <c r="B39" s="21"/>
      <c r="C39" s="162">
        <v>7.15</v>
      </c>
      <c r="D39" s="94" t="s">
        <v>165</v>
      </c>
      <c r="E39" s="94" t="s">
        <v>166</v>
      </c>
      <c r="F39" s="91">
        <v>15000000</v>
      </c>
      <c r="G39" s="102"/>
      <c r="H39" s="90" t="s">
        <v>112</v>
      </c>
      <c r="I39" s="102"/>
      <c r="J39" s="93"/>
      <c r="K39" s="180"/>
      <c r="L39" s="94" t="s">
        <v>190</v>
      </c>
    </row>
    <row r="40" spans="2:14" ht="48.75" customHeight="1" x14ac:dyDescent="0.3">
      <c r="B40" s="21"/>
      <c r="C40" s="162">
        <v>7.16</v>
      </c>
      <c r="D40" s="94" t="s">
        <v>167</v>
      </c>
      <c r="E40" s="94" t="s">
        <v>155</v>
      </c>
      <c r="F40" s="91">
        <v>20000000</v>
      </c>
      <c r="G40" s="102"/>
      <c r="H40" s="90" t="s">
        <v>112</v>
      </c>
      <c r="I40" s="102"/>
      <c r="J40" s="93"/>
      <c r="K40" s="180"/>
      <c r="L40" s="94" t="s">
        <v>189</v>
      </c>
    </row>
    <row r="41" spans="2:14" ht="36.75" customHeight="1" x14ac:dyDescent="0.3">
      <c r="B41" s="21"/>
      <c r="C41" s="162">
        <v>7.17</v>
      </c>
      <c r="D41" s="94" t="s">
        <v>168</v>
      </c>
      <c r="E41" s="94" t="s">
        <v>169</v>
      </c>
      <c r="F41" s="91">
        <v>4000000</v>
      </c>
      <c r="G41" s="102"/>
      <c r="H41" s="90" t="s">
        <v>112</v>
      </c>
      <c r="I41" s="102"/>
      <c r="J41" s="93"/>
      <c r="K41" s="180"/>
      <c r="L41" s="94" t="s">
        <v>190</v>
      </c>
    </row>
    <row r="42" spans="2:14" ht="33" customHeight="1" x14ac:dyDescent="0.3">
      <c r="B42" s="21"/>
      <c r="C42" s="162">
        <v>7.18</v>
      </c>
      <c r="D42" s="94" t="s">
        <v>170</v>
      </c>
      <c r="E42" s="94" t="s">
        <v>171</v>
      </c>
      <c r="F42" s="91">
        <v>3000000</v>
      </c>
      <c r="G42" s="102"/>
      <c r="H42" s="90" t="s">
        <v>112</v>
      </c>
      <c r="I42" s="102"/>
      <c r="J42" s="93"/>
      <c r="K42" s="180"/>
      <c r="L42" s="94" t="s">
        <v>190</v>
      </c>
    </row>
    <row r="43" spans="2:14" ht="33" customHeight="1" x14ac:dyDescent="0.3">
      <c r="B43" s="21"/>
      <c r="C43" s="162">
        <v>7.19</v>
      </c>
      <c r="D43" s="94" t="s">
        <v>172</v>
      </c>
      <c r="E43" s="94" t="s">
        <v>162</v>
      </c>
      <c r="F43" s="91">
        <v>4000000</v>
      </c>
      <c r="G43" s="102"/>
      <c r="H43" s="90" t="s">
        <v>112</v>
      </c>
      <c r="I43" s="102"/>
      <c r="J43" s="93"/>
      <c r="K43" s="180"/>
      <c r="L43" s="94" t="s">
        <v>189</v>
      </c>
    </row>
    <row r="44" spans="2:14" ht="36.75" customHeight="1" x14ac:dyDescent="0.3">
      <c r="B44" s="21"/>
      <c r="C44" s="167">
        <v>7.2</v>
      </c>
      <c r="D44" s="94" t="s">
        <v>173</v>
      </c>
      <c r="E44" s="164" t="s">
        <v>174</v>
      </c>
      <c r="F44" s="91">
        <v>3500000</v>
      </c>
      <c r="G44" s="102"/>
      <c r="H44" s="90" t="s">
        <v>112</v>
      </c>
      <c r="I44" s="102"/>
      <c r="J44" s="93"/>
      <c r="K44" s="180"/>
      <c r="L44" s="94" t="s">
        <v>189</v>
      </c>
    </row>
    <row r="45" spans="2:14" ht="51.75" customHeight="1" x14ac:dyDescent="0.3">
      <c r="B45" s="21"/>
      <c r="C45" s="162">
        <v>7.21</v>
      </c>
      <c r="D45" s="94" t="s">
        <v>178</v>
      </c>
      <c r="E45" s="164" t="s">
        <v>169</v>
      </c>
      <c r="F45" s="91">
        <v>1500000</v>
      </c>
      <c r="G45" s="102"/>
      <c r="H45" s="90" t="s">
        <v>112</v>
      </c>
      <c r="I45" s="102"/>
      <c r="J45" s="93"/>
      <c r="K45" s="180"/>
      <c r="L45" s="94" t="s">
        <v>189</v>
      </c>
    </row>
    <row r="46" spans="2:14" ht="49.5" customHeight="1" x14ac:dyDescent="0.3">
      <c r="B46" s="21"/>
      <c r="C46" s="162">
        <v>7.22</v>
      </c>
      <c r="D46" s="94" t="s">
        <v>175</v>
      </c>
      <c r="E46" s="164" t="s">
        <v>176</v>
      </c>
      <c r="F46" s="91">
        <v>10000000</v>
      </c>
      <c r="G46" s="102"/>
      <c r="H46" s="90" t="s">
        <v>112</v>
      </c>
      <c r="I46" s="102"/>
      <c r="J46" s="93"/>
      <c r="K46" s="180"/>
      <c r="L46" s="94" t="s">
        <v>189</v>
      </c>
    </row>
    <row r="47" spans="2:14" ht="46.5" customHeight="1" x14ac:dyDescent="0.3">
      <c r="B47" s="21"/>
      <c r="C47" s="162">
        <v>7.23</v>
      </c>
      <c r="D47" s="94" t="s">
        <v>177</v>
      </c>
      <c r="E47" s="164"/>
      <c r="F47" s="91">
        <v>25000000</v>
      </c>
      <c r="G47" s="102"/>
      <c r="H47" s="90" t="s">
        <v>112</v>
      </c>
      <c r="I47" s="102"/>
      <c r="J47" s="93"/>
      <c r="K47" s="180"/>
      <c r="L47" s="180"/>
    </row>
    <row r="48" spans="2:14" ht="15.75" customHeight="1" x14ac:dyDescent="0.3">
      <c r="B48" s="20"/>
      <c r="C48" s="104"/>
      <c r="D48" s="128"/>
      <c r="E48" s="44"/>
      <c r="F48" s="91"/>
      <c r="G48" s="102"/>
      <c r="H48" s="102"/>
      <c r="I48" s="106"/>
      <c r="J48" s="103"/>
      <c r="K48" s="90"/>
      <c r="L48" s="90"/>
      <c r="N48" s="9" t="s">
        <v>27</v>
      </c>
    </row>
    <row r="49" spans="1:24" ht="61.5" customHeight="1" x14ac:dyDescent="0.3">
      <c r="B49" s="21">
        <v>8</v>
      </c>
      <c r="C49" s="193" t="s">
        <v>21</v>
      </c>
      <c r="D49" s="194"/>
      <c r="E49" s="44" t="s">
        <v>107</v>
      </c>
      <c r="F49" s="91">
        <v>10000000</v>
      </c>
      <c r="G49" s="102"/>
      <c r="H49" s="90" t="s">
        <v>112</v>
      </c>
      <c r="I49" s="105"/>
      <c r="J49" s="103"/>
      <c r="K49" s="180"/>
      <c r="L49" s="187" t="s">
        <v>191</v>
      </c>
    </row>
    <row r="50" spans="1:24" ht="75" customHeight="1" x14ac:dyDescent="0.3">
      <c r="B50" s="21">
        <v>9</v>
      </c>
      <c r="C50" s="195" t="s">
        <v>121</v>
      </c>
      <c r="D50" s="196"/>
      <c r="E50" s="44" t="s">
        <v>107</v>
      </c>
      <c r="F50" s="91">
        <v>4250000</v>
      </c>
      <c r="G50" s="102"/>
      <c r="H50" s="90" t="s">
        <v>112</v>
      </c>
      <c r="I50" s="105"/>
      <c r="J50" s="103"/>
      <c r="K50" s="180"/>
      <c r="L50" s="187" t="s">
        <v>198</v>
      </c>
    </row>
    <row r="51" spans="1:24" ht="120" customHeight="1" x14ac:dyDescent="0.3">
      <c r="A51" s="5">
        <v>50</v>
      </c>
      <c r="B51" s="21">
        <v>10</v>
      </c>
      <c r="C51" s="195" t="s">
        <v>123</v>
      </c>
      <c r="D51" s="196"/>
      <c r="E51" s="44" t="s">
        <v>107</v>
      </c>
      <c r="F51" s="91">
        <v>15200000</v>
      </c>
      <c r="G51" s="107"/>
      <c r="H51" s="90" t="s">
        <v>112</v>
      </c>
      <c r="I51" s="108"/>
      <c r="J51" s="103"/>
      <c r="K51" s="180"/>
      <c r="L51" s="187" t="s">
        <v>199</v>
      </c>
      <c r="N51" s="9" t="s">
        <v>27</v>
      </c>
    </row>
    <row r="52" spans="1:24" ht="45" customHeight="1" x14ac:dyDescent="0.3">
      <c r="B52" s="21">
        <v>11</v>
      </c>
      <c r="C52" s="195" t="s">
        <v>122</v>
      </c>
      <c r="D52" s="196"/>
      <c r="E52" s="109" t="s">
        <v>107</v>
      </c>
      <c r="F52" s="91">
        <v>5000000</v>
      </c>
      <c r="G52" s="107"/>
      <c r="H52" s="90" t="s">
        <v>112</v>
      </c>
      <c r="I52" s="108"/>
      <c r="J52" s="103"/>
      <c r="K52" s="180"/>
      <c r="L52" s="188" t="s">
        <v>200</v>
      </c>
    </row>
    <row r="53" spans="1:24" ht="75" customHeight="1" thickBot="1" x14ac:dyDescent="0.35">
      <c r="B53" s="21">
        <v>12</v>
      </c>
      <c r="C53" s="195" t="s">
        <v>124</v>
      </c>
      <c r="D53" s="196"/>
      <c r="E53" s="109" t="s">
        <v>107</v>
      </c>
      <c r="F53" s="91">
        <v>12000000</v>
      </c>
      <c r="G53" s="107"/>
      <c r="H53" s="90" t="s">
        <v>112</v>
      </c>
      <c r="I53" s="108"/>
      <c r="J53" s="103"/>
      <c r="K53" s="180"/>
      <c r="L53" s="187" t="s">
        <v>201</v>
      </c>
      <c r="X53" s="94"/>
    </row>
    <row r="54" spans="1:24" ht="78.75" customHeight="1" thickBot="1" x14ac:dyDescent="0.35">
      <c r="B54" s="140">
        <v>13</v>
      </c>
      <c r="C54" s="195" t="s">
        <v>193</v>
      </c>
      <c r="D54" s="196"/>
      <c r="E54" s="109" t="s">
        <v>107</v>
      </c>
      <c r="F54" s="142">
        <v>5200000</v>
      </c>
      <c r="G54" s="129"/>
      <c r="H54" s="90" t="s">
        <v>112</v>
      </c>
      <c r="I54" s="131"/>
      <c r="J54" s="132"/>
      <c r="K54" s="180"/>
      <c r="L54" s="189" t="s">
        <v>202</v>
      </c>
    </row>
    <row r="55" spans="1:24" ht="39.75" customHeight="1" x14ac:dyDescent="0.3">
      <c r="B55" s="140">
        <v>14</v>
      </c>
      <c r="C55" s="195" t="s">
        <v>192</v>
      </c>
      <c r="D55" s="196"/>
      <c r="E55" s="109" t="s">
        <v>107</v>
      </c>
      <c r="F55" s="142">
        <v>8800000</v>
      </c>
      <c r="G55" s="133"/>
      <c r="H55" s="90" t="s">
        <v>112</v>
      </c>
      <c r="I55" s="131"/>
      <c r="J55" s="132"/>
      <c r="K55" s="180"/>
      <c r="L55" s="190" t="s">
        <v>203</v>
      </c>
    </row>
    <row r="56" spans="1:24" ht="89.25" customHeight="1" x14ac:dyDescent="0.3">
      <c r="B56" s="140">
        <v>15</v>
      </c>
      <c r="C56" s="193" t="s">
        <v>125</v>
      </c>
      <c r="D56" s="222"/>
      <c r="E56" s="143" t="s">
        <v>107</v>
      </c>
      <c r="F56" s="142">
        <v>2592992.4</v>
      </c>
      <c r="G56" s="133"/>
      <c r="H56" s="90" t="s">
        <v>112</v>
      </c>
      <c r="I56" s="131"/>
      <c r="J56" s="132"/>
      <c r="K56" s="180"/>
      <c r="L56" s="191" t="s">
        <v>204</v>
      </c>
    </row>
    <row r="57" spans="1:24" ht="37.5" customHeight="1" x14ac:dyDescent="0.3">
      <c r="B57" s="140">
        <v>16</v>
      </c>
      <c r="C57" s="195" t="s">
        <v>126</v>
      </c>
      <c r="D57" s="196"/>
      <c r="E57" s="143" t="s">
        <v>107</v>
      </c>
      <c r="F57" s="145">
        <v>20000000</v>
      </c>
      <c r="G57" s="133"/>
      <c r="H57" s="90" t="s">
        <v>112</v>
      </c>
      <c r="I57" s="131"/>
      <c r="J57" s="132"/>
      <c r="K57" s="180"/>
      <c r="L57" s="180"/>
    </row>
    <row r="58" spans="1:24" ht="48.75" customHeight="1" x14ac:dyDescent="0.3">
      <c r="B58" s="140">
        <v>17</v>
      </c>
      <c r="C58" s="193" t="s">
        <v>127</v>
      </c>
      <c r="D58" s="194"/>
      <c r="E58" s="143" t="s">
        <v>186</v>
      </c>
      <c r="F58" s="142">
        <v>1000000</v>
      </c>
      <c r="G58" s="133"/>
      <c r="H58" s="90" t="s">
        <v>112</v>
      </c>
      <c r="I58" s="131"/>
      <c r="J58" s="132"/>
      <c r="K58" s="180"/>
      <c r="L58" s="187" t="s">
        <v>188</v>
      </c>
    </row>
    <row r="59" spans="1:24" ht="47.25" customHeight="1" x14ac:dyDescent="0.3">
      <c r="B59" s="140">
        <v>18</v>
      </c>
      <c r="C59" s="195" t="s">
        <v>128</v>
      </c>
      <c r="D59" s="196"/>
      <c r="E59" s="143" t="s">
        <v>187</v>
      </c>
      <c r="F59" s="142">
        <v>1000000</v>
      </c>
      <c r="G59" s="133"/>
      <c r="H59" s="90" t="s">
        <v>112</v>
      </c>
      <c r="I59" s="131"/>
      <c r="J59" s="132"/>
      <c r="K59" s="180"/>
      <c r="L59" s="187" t="s">
        <v>188</v>
      </c>
    </row>
    <row r="60" spans="1:24" ht="48.75" customHeight="1" x14ac:dyDescent="0.3">
      <c r="B60" s="140">
        <v>19</v>
      </c>
      <c r="C60" s="193" t="s">
        <v>129</v>
      </c>
      <c r="D60" s="194"/>
      <c r="E60" s="141" t="s">
        <v>107</v>
      </c>
      <c r="F60" s="142">
        <v>3000000</v>
      </c>
      <c r="G60" s="133"/>
      <c r="H60" s="90" t="s">
        <v>112</v>
      </c>
      <c r="I60" s="92">
        <f t="shared" ref="I60" si="0">J60/F60</f>
        <v>0</v>
      </c>
      <c r="J60" s="184"/>
      <c r="K60" s="178"/>
      <c r="L60" s="181" t="s">
        <v>182</v>
      </c>
    </row>
    <row r="61" spans="1:24" ht="156" customHeight="1" x14ac:dyDescent="0.3">
      <c r="B61" s="140">
        <v>20</v>
      </c>
      <c r="C61" s="193" t="s">
        <v>130</v>
      </c>
      <c r="D61" s="194"/>
      <c r="E61" s="143" t="s">
        <v>107</v>
      </c>
      <c r="F61" s="142">
        <v>6500000</v>
      </c>
      <c r="G61" s="133"/>
      <c r="H61" s="90" t="s">
        <v>112</v>
      </c>
      <c r="I61" s="185">
        <f>J61/F61</f>
        <v>0</v>
      </c>
      <c r="J61" s="186"/>
      <c r="K61" s="176"/>
      <c r="L61" s="177" t="s">
        <v>183</v>
      </c>
    </row>
    <row r="62" spans="1:24" ht="36.75" customHeight="1" x14ac:dyDescent="0.3">
      <c r="B62" s="140">
        <v>21</v>
      </c>
      <c r="C62" s="200" t="s">
        <v>131</v>
      </c>
      <c r="D62" s="201"/>
      <c r="E62" s="143"/>
      <c r="F62" s="142"/>
      <c r="G62" s="133"/>
      <c r="H62" s="90"/>
      <c r="I62" s="131"/>
      <c r="J62" s="132"/>
      <c r="K62" s="180"/>
      <c r="L62" s="192"/>
    </row>
    <row r="63" spans="1:24" ht="50.25" customHeight="1" x14ac:dyDescent="0.3">
      <c r="B63" s="140"/>
      <c r="C63" s="148">
        <v>21.1</v>
      </c>
      <c r="D63" s="149" t="s">
        <v>132</v>
      </c>
      <c r="E63" s="143" t="s">
        <v>133</v>
      </c>
      <c r="F63" s="142">
        <v>30000000</v>
      </c>
      <c r="G63" s="133"/>
      <c r="H63" s="90" t="s">
        <v>112</v>
      </c>
      <c r="I63" s="92">
        <f t="shared" ref="I63:I64" si="1">J63/F63</f>
        <v>0</v>
      </c>
      <c r="J63" s="184"/>
      <c r="K63" s="178"/>
      <c r="L63" s="177" t="s">
        <v>184</v>
      </c>
    </row>
    <row r="64" spans="1:24" ht="46.5" customHeight="1" x14ac:dyDescent="0.3">
      <c r="B64" s="140"/>
      <c r="C64" s="148">
        <v>21.2</v>
      </c>
      <c r="D64" s="149" t="s">
        <v>134</v>
      </c>
      <c r="E64" s="143" t="s">
        <v>135</v>
      </c>
      <c r="F64" s="142">
        <v>10000000</v>
      </c>
      <c r="G64" s="133"/>
      <c r="H64" s="90" t="s">
        <v>112</v>
      </c>
      <c r="I64" s="92">
        <f t="shared" si="1"/>
        <v>0</v>
      </c>
      <c r="J64" s="184"/>
      <c r="K64" s="178"/>
      <c r="L64" s="182" t="s">
        <v>184</v>
      </c>
    </row>
    <row r="65" spans="2:18" ht="122.25" customHeight="1" x14ac:dyDescent="0.3">
      <c r="B65" s="140">
        <v>22</v>
      </c>
      <c r="C65" s="202" t="s">
        <v>194</v>
      </c>
      <c r="D65" s="203"/>
      <c r="E65" s="143" t="s">
        <v>136</v>
      </c>
      <c r="F65" s="142">
        <v>15000000</v>
      </c>
      <c r="G65" s="133"/>
      <c r="H65" s="90" t="s">
        <v>112</v>
      </c>
      <c r="I65" s="92">
        <f>J65/F65</f>
        <v>0</v>
      </c>
      <c r="J65" s="184"/>
      <c r="K65" s="178"/>
      <c r="L65" s="181" t="s">
        <v>185</v>
      </c>
      <c r="Q65" s="6"/>
    </row>
    <row r="66" spans="2:18" ht="15" customHeight="1" x14ac:dyDescent="0.3">
      <c r="B66" s="140"/>
      <c r="C66" s="193"/>
      <c r="D66" s="194"/>
      <c r="E66" s="143"/>
      <c r="F66" s="142"/>
      <c r="G66" s="133"/>
      <c r="H66" s="133"/>
      <c r="I66" s="131"/>
      <c r="J66" s="132"/>
      <c r="K66" s="130"/>
      <c r="L66" s="143"/>
    </row>
    <row r="67" spans="2:18" x14ac:dyDescent="0.3">
      <c r="B67" s="134"/>
      <c r="C67" s="199" t="s">
        <v>12</v>
      </c>
      <c r="D67" s="199"/>
      <c r="E67" s="135"/>
      <c r="F67" s="136">
        <f>SUM(F24:F66)</f>
        <v>384542992.39999998</v>
      </c>
      <c r="G67" s="137"/>
      <c r="H67" s="137"/>
      <c r="I67" s="137"/>
      <c r="J67" s="136">
        <f>SUM(J48:J66)</f>
        <v>0</v>
      </c>
      <c r="K67" s="138"/>
      <c r="L67" s="139"/>
    </row>
    <row r="68" spans="2:18" ht="14.25" customHeight="1" x14ac:dyDescent="0.3">
      <c r="B68" s="134"/>
      <c r="C68" s="146"/>
      <c r="D68" s="147"/>
      <c r="E68" s="135"/>
      <c r="F68" s="136"/>
      <c r="G68" s="137"/>
      <c r="H68" s="137"/>
      <c r="I68" s="137"/>
      <c r="J68" s="136"/>
      <c r="K68" s="138"/>
      <c r="L68" s="139"/>
    </row>
    <row r="69" spans="2:18" ht="16.5" customHeight="1" x14ac:dyDescent="0.3">
      <c r="B69" s="16"/>
      <c r="C69" s="197" t="s">
        <v>11</v>
      </c>
      <c r="D69" s="198"/>
      <c r="E69" s="97"/>
      <c r="F69" s="98"/>
      <c r="G69" s="99"/>
      <c r="H69" s="99"/>
      <c r="I69" s="99"/>
      <c r="J69" s="100"/>
      <c r="K69" s="98"/>
      <c r="L69" s="98"/>
    </row>
    <row r="70" spans="2:18" ht="15" customHeight="1" x14ac:dyDescent="0.3">
      <c r="B70" s="150"/>
      <c r="C70" s="151"/>
      <c r="D70" s="152"/>
      <c r="E70" s="153"/>
      <c r="F70" s="154"/>
      <c r="G70" s="155"/>
      <c r="H70" s="155"/>
      <c r="I70" s="155"/>
      <c r="J70" s="154"/>
      <c r="K70" s="156"/>
      <c r="L70" s="157"/>
    </row>
    <row r="71" spans="2:18" ht="48.75" customHeight="1" x14ac:dyDescent="0.3">
      <c r="B71" s="158">
        <v>23</v>
      </c>
      <c r="C71" s="235" t="s">
        <v>137</v>
      </c>
      <c r="D71" s="236"/>
      <c r="E71" s="159" t="s">
        <v>106</v>
      </c>
      <c r="F71" s="160">
        <v>2000000</v>
      </c>
      <c r="G71" s="155"/>
      <c r="H71" s="90" t="s">
        <v>112</v>
      </c>
      <c r="I71" s="155"/>
      <c r="J71" s="154"/>
      <c r="K71" s="180"/>
      <c r="L71" s="187" t="s">
        <v>196</v>
      </c>
    </row>
    <row r="72" spans="2:18" ht="47.25" customHeight="1" x14ac:dyDescent="0.3">
      <c r="B72" s="161">
        <v>24</v>
      </c>
      <c r="C72" s="235" t="s">
        <v>195</v>
      </c>
      <c r="D72" s="236"/>
      <c r="E72" s="143" t="s">
        <v>107</v>
      </c>
      <c r="F72" s="160">
        <v>28605707.280000001</v>
      </c>
      <c r="G72" s="155"/>
      <c r="H72" s="90" t="s">
        <v>112</v>
      </c>
      <c r="I72" s="155"/>
      <c r="J72" s="154"/>
      <c r="K72" s="180"/>
      <c r="L72" s="187" t="s">
        <v>197</v>
      </c>
      <c r="Q72" s="6"/>
    </row>
    <row r="73" spans="2:18" ht="15.75" customHeight="1" x14ac:dyDescent="0.3">
      <c r="B73" s="150"/>
      <c r="C73" s="151"/>
      <c r="D73" s="152"/>
      <c r="E73" s="153"/>
      <c r="F73" s="154"/>
      <c r="G73" s="155"/>
      <c r="H73" s="155"/>
      <c r="I73" s="155"/>
      <c r="J73" s="154"/>
      <c r="K73" s="156"/>
      <c r="L73" s="157"/>
    </row>
    <row r="74" spans="2:18" ht="16.5" customHeight="1" x14ac:dyDescent="0.3">
      <c r="B74" s="150"/>
      <c r="C74" s="199" t="s">
        <v>12</v>
      </c>
      <c r="D74" s="199"/>
      <c r="E74" s="135"/>
      <c r="F74" s="136">
        <f>SUM(F71:F72)</f>
        <v>30605707.280000001</v>
      </c>
      <c r="G74" s="137"/>
      <c r="H74" s="137"/>
      <c r="I74" s="137"/>
      <c r="J74" s="136">
        <f>SUM(J52:J73)</f>
        <v>0</v>
      </c>
      <c r="K74" s="138"/>
      <c r="L74" s="139"/>
    </row>
    <row r="75" spans="2:18" ht="16.5" customHeight="1" x14ac:dyDescent="0.3">
      <c r="B75" s="20"/>
      <c r="C75" s="223"/>
      <c r="D75" s="224"/>
      <c r="E75" s="94"/>
      <c r="F75" s="101"/>
      <c r="G75" s="102"/>
      <c r="H75" s="102"/>
      <c r="I75" s="102"/>
      <c r="J75" s="103"/>
      <c r="K75" s="101"/>
      <c r="L75" s="101"/>
    </row>
    <row r="76" spans="2:18" x14ac:dyDescent="0.3">
      <c r="B76" s="68"/>
      <c r="C76" s="230" t="s">
        <v>13</v>
      </c>
      <c r="D76" s="231"/>
      <c r="E76" s="111"/>
      <c r="F76" s="112">
        <f>F20+F67+F74</f>
        <v>483946080.79999995</v>
      </c>
      <c r="G76" s="113"/>
      <c r="H76" s="113"/>
      <c r="I76" s="113"/>
      <c r="J76" s="114">
        <f>J20+J67</f>
        <v>2975386.34</v>
      </c>
      <c r="K76" s="115"/>
      <c r="L76" s="116"/>
      <c r="N76" s="75"/>
      <c r="R76" s="76"/>
    </row>
    <row r="77" spans="2:18" ht="12" customHeight="1" x14ac:dyDescent="0.3">
      <c r="B77" s="13"/>
      <c r="C77" s="232"/>
      <c r="D77" s="233"/>
      <c r="E77" s="117"/>
      <c r="F77" s="118"/>
      <c r="G77" s="119"/>
      <c r="H77" s="119"/>
      <c r="I77" s="119"/>
      <c r="J77" s="120"/>
      <c r="K77" s="118"/>
      <c r="L77" s="121"/>
    </row>
    <row r="78" spans="2:18" ht="12" customHeight="1" x14ac:dyDescent="0.3">
      <c r="B78" s="168"/>
      <c r="C78" s="169"/>
      <c r="D78" s="169"/>
      <c r="E78" s="170"/>
      <c r="F78" s="171"/>
      <c r="G78" s="172"/>
      <c r="H78" s="172"/>
      <c r="I78" s="172"/>
      <c r="J78" s="173"/>
      <c r="K78" s="171"/>
      <c r="L78" s="174"/>
    </row>
    <row r="79" spans="2:18" ht="12" customHeight="1" x14ac:dyDescent="0.3">
      <c r="C79" s="122"/>
      <c r="D79" s="122"/>
      <c r="E79" s="123"/>
      <c r="F79" s="122"/>
      <c r="G79" s="124"/>
      <c r="H79" s="124"/>
      <c r="I79" s="124"/>
      <c r="J79" s="125"/>
      <c r="K79" s="122"/>
      <c r="L79" s="126"/>
    </row>
    <row r="80" spans="2:18" x14ac:dyDescent="0.3">
      <c r="B80" s="4" t="s">
        <v>20</v>
      </c>
      <c r="C80" s="122"/>
      <c r="D80" s="122"/>
      <c r="E80" s="123"/>
      <c r="F80" s="122"/>
      <c r="G80" s="127"/>
      <c r="H80" s="127"/>
      <c r="I80" s="127"/>
      <c r="J80" s="125"/>
      <c r="K80" s="122"/>
      <c r="L80" s="126"/>
    </row>
    <row r="82" spans="2:12" x14ac:dyDescent="0.3">
      <c r="F82" s="83"/>
      <c r="L82" s="84"/>
    </row>
    <row r="84" spans="2:12" x14ac:dyDescent="0.3">
      <c r="B84" s="234" t="s">
        <v>16</v>
      </c>
      <c r="C84" s="234"/>
      <c r="D84" s="234"/>
      <c r="E84" s="5"/>
      <c r="F84" s="85" t="s">
        <v>14</v>
      </c>
      <c r="G84" s="85"/>
      <c r="H84" s="85"/>
      <c r="J84" s="234" t="s">
        <v>108</v>
      </c>
      <c r="K84" s="234"/>
    </row>
    <row r="85" spans="2:12" x14ac:dyDescent="0.3">
      <c r="B85" s="229" t="s">
        <v>17</v>
      </c>
      <c r="C85" s="229"/>
      <c r="D85" s="229"/>
      <c r="E85" s="229" t="s">
        <v>15</v>
      </c>
      <c r="F85" s="229"/>
      <c r="G85" s="229"/>
      <c r="H85" s="229"/>
      <c r="J85" s="229" t="s">
        <v>109</v>
      </c>
      <c r="K85" s="229"/>
    </row>
  </sheetData>
  <mergeCells count="53">
    <mergeCell ref="C23:D23"/>
    <mergeCell ref="C20:D20"/>
    <mergeCell ref="C21:D21"/>
    <mergeCell ref="C52:D52"/>
    <mergeCell ref="J85:K85"/>
    <mergeCell ref="C75:D75"/>
    <mergeCell ref="C76:D76"/>
    <mergeCell ref="C77:D77"/>
    <mergeCell ref="B84:D84"/>
    <mergeCell ref="J84:K84"/>
    <mergeCell ref="C71:D71"/>
    <mergeCell ref="C72:D72"/>
    <mergeCell ref="C74:D74"/>
    <mergeCell ref="B85:D85"/>
    <mergeCell ref="E85:H85"/>
    <mergeCell ref="C50:D50"/>
    <mergeCell ref="C51:D51"/>
    <mergeCell ref="C54:D54"/>
    <mergeCell ref="C56:D56"/>
    <mergeCell ref="C49:D49"/>
    <mergeCell ref="C53:D53"/>
    <mergeCell ref="C24:D2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4:D14"/>
    <mergeCell ref="C11:D11"/>
    <mergeCell ref="C12:D12"/>
    <mergeCell ref="C13:D13"/>
    <mergeCell ref="C15:D15"/>
    <mergeCell ref="C22:D22"/>
    <mergeCell ref="C16:D16"/>
    <mergeCell ref="C17:D17"/>
    <mergeCell ref="C19:D19"/>
    <mergeCell ref="C18:D18"/>
    <mergeCell ref="C61:D61"/>
    <mergeCell ref="C60:D60"/>
    <mergeCell ref="C55:D55"/>
    <mergeCell ref="C59:D59"/>
    <mergeCell ref="C69:D69"/>
    <mergeCell ref="C57:D57"/>
    <mergeCell ref="C58:D58"/>
    <mergeCell ref="C67:D67"/>
    <mergeCell ref="C66:D66"/>
    <mergeCell ref="C62:D62"/>
    <mergeCell ref="C65:D65"/>
  </mergeCells>
  <pageMargins left="0.25" right="0.25" top="0.75" bottom="0.75" header="0.3" footer="0.3"/>
  <pageSetup paperSize="138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Normal="100" workbookViewId="0">
      <selection activeCell="J23" sqref="J23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8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8" x14ac:dyDescent="0.3">
      <c r="B7" s="5" t="s">
        <v>90</v>
      </c>
    </row>
    <row r="8" spans="2:18" x14ac:dyDescent="0.3">
      <c r="B8" s="4" t="s">
        <v>102</v>
      </c>
    </row>
    <row r="9" spans="2:18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8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8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8" ht="77.25" customHeight="1" x14ac:dyDescent="0.3">
      <c r="B13" s="20">
        <v>11</v>
      </c>
      <c r="C13" s="240" t="s">
        <v>79</v>
      </c>
      <c r="D13" s="241"/>
      <c r="E13" s="55"/>
      <c r="F13" s="3">
        <v>2000000</v>
      </c>
      <c r="G13" s="47"/>
      <c r="H13" s="14"/>
      <c r="I13" s="45"/>
      <c r="J13" s="40"/>
      <c r="K13" s="14"/>
      <c r="L13" s="56"/>
      <c r="Q13" s="9" t="s">
        <v>27</v>
      </c>
      <c r="R13" s="5" t="s">
        <v>78</v>
      </c>
    </row>
    <row r="14" spans="2:18" ht="54" customHeight="1" x14ac:dyDescent="0.3">
      <c r="B14" s="20">
        <v>25</v>
      </c>
      <c r="C14" s="240" t="s">
        <v>60</v>
      </c>
      <c r="D14" s="241"/>
      <c r="E14" s="57"/>
      <c r="F14" s="3">
        <v>1500000</v>
      </c>
      <c r="G14" s="39"/>
      <c r="H14" s="39"/>
      <c r="I14" s="45"/>
      <c r="J14" s="40"/>
      <c r="K14" s="14"/>
      <c r="L14" s="2"/>
      <c r="Q14" s="9" t="s">
        <v>77</v>
      </c>
    </row>
    <row r="15" spans="2:18" x14ac:dyDescent="0.3">
      <c r="B15" s="20"/>
      <c r="C15" s="254"/>
      <c r="D15" s="255"/>
      <c r="E15" s="2"/>
      <c r="F15" s="41"/>
      <c r="G15" s="14"/>
      <c r="H15" s="14"/>
      <c r="I15" s="46"/>
      <c r="J15" s="40"/>
      <c r="K15" s="14"/>
      <c r="L15" s="2"/>
    </row>
    <row r="16" spans="2:18" x14ac:dyDescent="0.3">
      <c r="B16" s="58"/>
      <c r="C16" s="256" t="s">
        <v>12</v>
      </c>
      <c r="D16" s="256"/>
      <c r="E16" s="29"/>
      <c r="F16" s="30">
        <f>SUM(F13:F14)</f>
        <v>3500000</v>
      </c>
      <c r="G16" s="59"/>
      <c r="H16" s="59"/>
      <c r="I16" s="59"/>
      <c r="J16" s="30"/>
      <c r="K16" s="60"/>
      <c r="L16" s="61"/>
    </row>
    <row r="17" spans="2:18" x14ac:dyDescent="0.3">
      <c r="B17" s="68"/>
      <c r="C17" s="250" t="s">
        <v>13</v>
      </c>
      <c r="D17" s="251"/>
      <c r="E17" s="69"/>
      <c r="F17" s="70">
        <f>F16</f>
        <v>3500000</v>
      </c>
      <c r="G17" s="71"/>
      <c r="H17" s="71"/>
      <c r="I17" s="71"/>
      <c r="J17" s="72"/>
      <c r="K17" s="73"/>
      <c r="L17" s="74"/>
      <c r="N17" s="75"/>
      <c r="R17" s="76"/>
    </row>
    <row r="18" spans="2:18" ht="2.25" customHeight="1" x14ac:dyDescent="0.3">
      <c r="B18" s="13"/>
      <c r="C18" s="252"/>
      <c r="D18" s="253"/>
      <c r="E18" s="77"/>
      <c r="F18" s="78"/>
      <c r="G18" s="79"/>
      <c r="H18" s="79"/>
      <c r="I18" s="79"/>
      <c r="J18" s="80"/>
      <c r="K18" s="78"/>
      <c r="L18" s="81"/>
    </row>
    <row r="19" spans="2:18" ht="2.25" customHeight="1" x14ac:dyDescent="0.3">
      <c r="G19" s="82"/>
      <c r="H19" s="82"/>
      <c r="I19" s="82"/>
    </row>
    <row r="21" spans="2:18" x14ac:dyDescent="0.3">
      <c r="C21" s="87" t="s">
        <v>92</v>
      </c>
    </row>
    <row r="22" spans="2:18" x14ac:dyDescent="0.3">
      <c r="D22" s="88"/>
      <c r="E22" s="89"/>
    </row>
  </sheetData>
  <mergeCells count="18">
    <mergeCell ref="C17:D17"/>
    <mergeCell ref="C18:D18"/>
    <mergeCell ref="C14:D14"/>
    <mergeCell ref="C15:D15"/>
    <mergeCell ref="C16:D16"/>
    <mergeCell ref="C13:D13"/>
    <mergeCell ref="C12:D12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Normal="100" workbookViewId="0">
      <selection activeCell="H30" sqref="H30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103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16.5" customHeight="1" x14ac:dyDescent="0.3">
      <c r="B14" s="20">
        <v>26</v>
      </c>
      <c r="C14" s="240" t="s">
        <v>29</v>
      </c>
      <c r="D14" s="241"/>
      <c r="E14" s="2"/>
      <c r="F14" s="63">
        <v>1750000</v>
      </c>
      <c r="G14" s="39"/>
      <c r="H14" s="39"/>
      <c r="I14" s="39"/>
      <c r="J14" s="40"/>
      <c r="K14" s="14"/>
      <c r="L14" s="2"/>
      <c r="O14" s="9"/>
      <c r="Q14" s="9" t="s">
        <v>30</v>
      </c>
    </row>
    <row r="15" spans="2:17" ht="16.5" customHeight="1" x14ac:dyDescent="0.3">
      <c r="B15" s="20">
        <v>27</v>
      </c>
      <c r="C15" s="240" t="s">
        <v>81</v>
      </c>
      <c r="D15" s="241"/>
      <c r="E15" s="2"/>
      <c r="F15" s="63">
        <v>200000</v>
      </c>
      <c r="G15" s="39"/>
      <c r="H15" s="39"/>
      <c r="I15" s="39"/>
      <c r="J15" s="40"/>
      <c r="K15" s="14"/>
      <c r="L15" s="2"/>
      <c r="N15" s="9" t="s">
        <v>32</v>
      </c>
      <c r="O15" s="9"/>
      <c r="Q15" s="9" t="s">
        <v>30</v>
      </c>
    </row>
    <row r="16" spans="2:17" x14ac:dyDescent="0.3">
      <c r="B16" s="64"/>
      <c r="C16" s="65" t="s">
        <v>12</v>
      </c>
      <c r="D16" s="65"/>
      <c r="E16" s="32"/>
      <c r="F16" s="66">
        <f>SUM(F14:F15)</f>
        <v>1950000</v>
      </c>
      <c r="G16" s="67"/>
      <c r="H16" s="67"/>
      <c r="I16" s="67"/>
      <c r="J16" s="66"/>
      <c r="K16" s="61"/>
      <c r="L16" s="61"/>
    </row>
    <row r="17" spans="2:18" ht="9" customHeight="1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50" t="s">
        <v>13</v>
      </c>
      <c r="D18" s="251"/>
      <c r="E18" s="69"/>
      <c r="F18" s="70">
        <f>F16</f>
        <v>1950000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52"/>
      <c r="D19" s="253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</sheetData>
  <mergeCells count="17">
    <mergeCell ref="C17:D17"/>
    <mergeCell ref="C18:D18"/>
    <mergeCell ref="C19:D19"/>
    <mergeCell ref="C13:D13"/>
    <mergeCell ref="C14:D14"/>
    <mergeCell ref="C15:D15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104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16.5" customHeight="1" x14ac:dyDescent="0.3">
      <c r="B14" s="20">
        <v>28</v>
      </c>
      <c r="C14" s="240" t="s">
        <v>82</v>
      </c>
      <c r="D14" s="241"/>
      <c r="E14" s="2"/>
      <c r="F14" s="63">
        <v>1000000</v>
      </c>
      <c r="G14" s="39"/>
      <c r="H14" s="39"/>
      <c r="I14" s="39"/>
      <c r="J14" s="40"/>
      <c r="K14" s="14"/>
      <c r="L14" s="2"/>
      <c r="N14" s="9" t="s">
        <v>32</v>
      </c>
      <c r="O14" s="9"/>
      <c r="Q14" s="9" t="s">
        <v>83</v>
      </c>
    </row>
    <row r="15" spans="2:17" ht="16.5" customHeight="1" x14ac:dyDescent="0.3">
      <c r="B15" s="20"/>
      <c r="C15" s="240"/>
      <c r="D15" s="241"/>
      <c r="E15" s="2"/>
      <c r="F15" s="63"/>
      <c r="G15" s="39"/>
      <c r="H15" s="39"/>
      <c r="I15" s="39"/>
      <c r="J15" s="40"/>
      <c r="K15" s="14"/>
      <c r="L15" s="2"/>
      <c r="O15" s="9"/>
    </row>
    <row r="16" spans="2:17" x14ac:dyDescent="0.3">
      <c r="B16" s="64"/>
      <c r="C16" s="65" t="s">
        <v>12</v>
      </c>
      <c r="D16" s="65"/>
      <c r="E16" s="32"/>
      <c r="F16" s="66">
        <f>SUM(F14:F15)</f>
        <v>1000000</v>
      </c>
      <c r="G16" s="67"/>
      <c r="H16" s="67"/>
      <c r="I16" s="67"/>
      <c r="J16" s="66"/>
      <c r="K16" s="61"/>
      <c r="L16" s="61"/>
    </row>
    <row r="17" spans="2:18" ht="9" customHeight="1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50" t="s">
        <v>13</v>
      </c>
      <c r="D18" s="251"/>
      <c r="E18" s="69"/>
      <c r="F18" s="70">
        <f>F16</f>
        <v>1000000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52"/>
      <c r="D19" s="253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</sheetData>
  <mergeCells count="17">
    <mergeCell ref="C19:D19"/>
    <mergeCell ref="C11:D11"/>
    <mergeCell ref="C13:D13"/>
    <mergeCell ref="C14:D14"/>
    <mergeCell ref="C15:D15"/>
    <mergeCell ref="C17:D17"/>
    <mergeCell ref="C18:D18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Normal="100" workbookViewId="0">
      <selection activeCell="R9" sqref="R9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105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20"/>
      <c r="C11" s="248"/>
      <c r="D11" s="249"/>
      <c r="E11" s="2"/>
      <c r="F11" s="38"/>
      <c r="G11" s="39"/>
      <c r="H11" s="39"/>
      <c r="I11" s="39"/>
      <c r="J11" s="40"/>
      <c r="K11" s="38"/>
      <c r="L11" s="38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51" customHeight="1" x14ac:dyDescent="0.3">
      <c r="B14" s="20">
        <v>29</v>
      </c>
      <c r="C14" s="240" t="s">
        <v>80</v>
      </c>
      <c r="D14" s="241"/>
      <c r="E14" s="2"/>
      <c r="F14" s="63">
        <v>80000000</v>
      </c>
      <c r="G14" s="39"/>
      <c r="H14" s="39"/>
      <c r="I14" s="39"/>
      <c r="J14" s="40"/>
      <c r="K14" s="14"/>
      <c r="L14" s="2"/>
      <c r="N14" s="9" t="s">
        <v>31</v>
      </c>
      <c r="O14" s="9"/>
      <c r="Q14" s="9" t="s">
        <v>61</v>
      </c>
    </row>
    <row r="15" spans="2:17" ht="51" customHeight="1" x14ac:dyDescent="0.3">
      <c r="B15" s="20">
        <v>30</v>
      </c>
      <c r="C15" s="240" t="s">
        <v>84</v>
      </c>
      <c r="D15" s="241"/>
      <c r="E15" s="2"/>
      <c r="F15" s="63">
        <v>1500000</v>
      </c>
      <c r="G15" s="39"/>
      <c r="H15" s="39"/>
      <c r="I15" s="39"/>
      <c r="J15" s="40"/>
      <c r="K15" s="14"/>
      <c r="L15" s="2"/>
      <c r="O15" s="9"/>
      <c r="Q15" s="9" t="s">
        <v>38</v>
      </c>
    </row>
    <row r="16" spans="2:17" ht="51" customHeight="1" x14ac:dyDescent="0.3">
      <c r="B16" s="20">
        <v>31</v>
      </c>
      <c r="C16" s="240" t="s">
        <v>85</v>
      </c>
      <c r="D16" s="241"/>
      <c r="E16" s="2"/>
      <c r="F16" s="63">
        <v>500000</v>
      </c>
      <c r="G16" s="39"/>
      <c r="H16" s="39"/>
      <c r="I16" s="39"/>
      <c r="J16" s="40"/>
      <c r="K16" s="14"/>
      <c r="L16" s="2"/>
      <c r="O16" s="9"/>
      <c r="Q16" s="9" t="s">
        <v>38</v>
      </c>
    </row>
    <row r="17" spans="2:18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  <c r="O17" s="9"/>
    </row>
    <row r="18" spans="2:18" x14ac:dyDescent="0.3">
      <c r="B18" s="64"/>
      <c r="C18" s="65" t="s">
        <v>12</v>
      </c>
      <c r="D18" s="65"/>
      <c r="E18" s="32"/>
      <c r="F18" s="66">
        <f>F14+F15+F16</f>
        <v>82000000</v>
      </c>
      <c r="G18" s="67"/>
      <c r="H18" s="67"/>
      <c r="I18" s="67"/>
      <c r="J18" s="66"/>
      <c r="K18" s="61"/>
      <c r="L18" s="61"/>
    </row>
    <row r="19" spans="2:18" ht="9" customHeight="1" x14ac:dyDescent="0.3">
      <c r="B19" s="20"/>
      <c r="C19" s="248"/>
      <c r="D19" s="249"/>
      <c r="E19" s="2"/>
      <c r="F19" s="38"/>
      <c r="G19" s="39"/>
      <c r="H19" s="39"/>
      <c r="I19" s="39"/>
      <c r="J19" s="40"/>
      <c r="K19" s="38"/>
      <c r="L19" s="38"/>
    </row>
    <row r="20" spans="2:18" x14ac:dyDescent="0.3">
      <c r="B20" s="68"/>
      <c r="C20" s="250" t="s">
        <v>13</v>
      </c>
      <c r="D20" s="251"/>
      <c r="E20" s="69"/>
      <c r="F20" s="70">
        <f>F18</f>
        <v>82000000</v>
      </c>
      <c r="G20" s="71"/>
      <c r="H20" s="71"/>
      <c r="I20" s="71"/>
      <c r="J20" s="72"/>
      <c r="K20" s="73"/>
      <c r="L20" s="74"/>
      <c r="N20" s="75"/>
      <c r="R20" s="76"/>
    </row>
    <row r="21" spans="2:18" ht="2.25" customHeight="1" x14ac:dyDescent="0.3">
      <c r="B21" s="13"/>
      <c r="C21" s="252"/>
      <c r="D21" s="253"/>
      <c r="E21" s="77"/>
      <c r="F21" s="78"/>
      <c r="G21" s="79"/>
      <c r="H21" s="79"/>
      <c r="I21" s="79"/>
      <c r="J21" s="80"/>
      <c r="K21" s="78"/>
      <c r="L21" s="81"/>
    </row>
    <row r="22" spans="2:18" ht="2.25" customHeight="1" x14ac:dyDescent="0.3">
      <c r="G22" s="82"/>
      <c r="H22" s="82"/>
      <c r="I22" s="82"/>
    </row>
    <row r="24" spans="2:18" x14ac:dyDescent="0.3">
      <c r="C24" s="87" t="s">
        <v>92</v>
      </c>
    </row>
    <row r="25" spans="2:18" x14ac:dyDescent="0.3">
      <c r="D25" s="88"/>
      <c r="E25" s="89"/>
    </row>
  </sheetData>
  <mergeCells count="19">
    <mergeCell ref="C16:D16"/>
    <mergeCell ref="C17:D17"/>
    <mergeCell ref="C19:D19"/>
    <mergeCell ref="C20:D20"/>
    <mergeCell ref="C21:D21"/>
    <mergeCell ref="C13:D13"/>
    <mergeCell ref="C15:D15"/>
    <mergeCell ref="C11:D11"/>
    <mergeCell ref="C14:D1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opLeftCell="A7" zoomScaleNormal="100" workbookViewId="0">
      <selection activeCell="B8" sqref="B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2:17" ht="2.25" customHeight="1" x14ac:dyDescent="0.3"/>
    <row r="7" spans="2:17" x14ac:dyDescent="0.3">
      <c r="B7" s="5" t="s">
        <v>90</v>
      </c>
    </row>
    <row r="8" spans="2:17" x14ac:dyDescent="0.3">
      <c r="B8" s="86" t="s">
        <v>91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54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20" t="s">
        <v>9</v>
      </c>
      <c r="D12" s="221"/>
      <c r="E12" s="17"/>
      <c r="F12" s="17"/>
      <c r="G12" s="18"/>
      <c r="H12" s="18"/>
      <c r="I12" s="18"/>
      <c r="J12" s="19"/>
      <c r="K12" s="17"/>
      <c r="L12" s="17"/>
    </row>
    <row r="13" spans="2:17" x14ac:dyDescent="0.3">
      <c r="B13" s="20"/>
      <c r="C13" s="218"/>
      <c r="D13" s="219"/>
      <c r="E13" s="2"/>
      <c r="F13" s="2"/>
      <c r="G13" s="14"/>
      <c r="H13" s="14"/>
      <c r="I13" s="14"/>
      <c r="J13" s="15"/>
      <c r="K13" s="14"/>
      <c r="L13" s="2"/>
    </row>
    <row r="14" spans="2:17" ht="34.5" customHeight="1" x14ac:dyDescent="0.3">
      <c r="B14" s="20">
        <v>1</v>
      </c>
      <c r="C14" s="237" t="s">
        <v>68</v>
      </c>
      <c r="D14" s="237"/>
      <c r="E14" s="14"/>
      <c r="F14" s="3">
        <v>22475000</v>
      </c>
      <c r="G14" s="14"/>
      <c r="H14" s="14"/>
      <c r="I14" s="22"/>
      <c r="J14" s="23"/>
      <c r="K14" s="24"/>
      <c r="L14" s="2"/>
      <c r="Q14" s="9" t="s">
        <v>28</v>
      </c>
    </row>
    <row r="15" spans="2:17" ht="4.5" customHeight="1" x14ac:dyDescent="0.3">
      <c r="B15" s="20"/>
      <c r="C15" s="242"/>
      <c r="D15" s="243"/>
      <c r="E15" s="25"/>
      <c r="F15" s="26"/>
      <c r="G15" s="14"/>
      <c r="H15" s="14"/>
      <c r="I15" s="27"/>
      <c r="J15" s="15"/>
      <c r="K15" s="14"/>
      <c r="L15" s="2"/>
    </row>
    <row r="16" spans="2:17" s="33" customFormat="1" ht="16.5" customHeight="1" x14ac:dyDescent="0.3">
      <c r="B16" s="28"/>
      <c r="C16" s="244" t="s">
        <v>12</v>
      </c>
      <c r="D16" s="245"/>
      <c r="E16" s="29"/>
      <c r="F16" s="30">
        <f>SUM(F14:F14)</f>
        <v>22475000</v>
      </c>
      <c r="G16" s="31"/>
      <c r="H16" s="31"/>
      <c r="I16" s="31"/>
      <c r="J16" s="30"/>
      <c r="K16" s="32"/>
      <c r="L16" s="32"/>
      <c r="N16" s="34"/>
      <c r="Q16" s="34"/>
    </row>
    <row r="17" spans="2:18" x14ac:dyDescent="0.3">
      <c r="B17" s="20"/>
      <c r="C17" s="218"/>
      <c r="D17" s="219"/>
      <c r="E17" s="2"/>
      <c r="F17" s="2"/>
      <c r="G17" s="14"/>
      <c r="H17" s="14"/>
      <c r="I17" s="14"/>
      <c r="J17" s="15"/>
      <c r="K17" s="2"/>
      <c r="L17" s="2"/>
    </row>
    <row r="18" spans="2:18" ht="16.5" customHeight="1" x14ac:dyDescent="0.3">
      <c r="B18" s="16"/>
      <c r="C18" s="246" t="s">
        <v>10</v>
      </c>
      <c r="D18" s="247"/>
      <c r="E18" s="17"/>
      <c r="F18" s="35"/>
      <c r="G18" s="36"/>
      <c r="H18" s="36"/>
      <c r="I18" s="36"/>
      <c r="J18" s="37"/>
      <c r="K18" s="35"/>
      <c r="L18" s="35"/>
    </row>
    <row r="19" spans="2:18" ht="8.25" customHeight="1" x14ac:dyDescent="0.3">
      <c r="B19" s="20"/>
      <c r="C19" s="248"/>
      <c r="D19" s="249"/>
      <c r="E19" s="2"/>
      <c r="F19" s="38"/>
      <c r="G19" s="39"/>
      <c r="H19" s="39"/>
      <c r="I19" s="39"/>
      <c r="J19" s="40"/>
      <c r="K19" s="38"/>
      <c r="L19" s="38"/>
    </row>
    <row r="20" spans="2:18" ht="33" customHeight="1" x14ac:dyDescent="0.3">
      <c r="B20" s="20">
        <v>12</v>
      </c>
      <c r="C20" s="240" t="s">
        <v>22</v>
      </c>
      <c r="D20" s="241"/>
      <c r="E20" s="55"/>
      <c r="F20" s="3">
        <v>8000000</v>
      </c>
      <c r="G20" s="47"/>
      <c r="H20" s="14"/>
      <c r="I20" s="45"/>
      <c r="J20" s="40"/>
      <c r="K20" s="14"/>
      <c r="L20" s="56"/>
      <c r="Q20" s="9" t="s">
        <v>28</v>
      </c>
    </row>
    <row r="21" spans="2:18" ht="25.5" customHeight="1" x14ac:dyDescent="0.3">
      <c r="B21" s="20">
        <v>13</v>
      </c>
      <c r="C21" s="240" t="s">
        <v>23</v>
      </c>
      <c r="D21" s="241"/>
      <c r="E21" s="55"/>
      <c r="F21" s="3">
        <v>3000000</v>
      </c>
      <c r="G21" s="47"/>
      <c r="H21" s="14"/>
      <c r="I21" s="45"/>
      <c r="J21" s="40"/>
      <c r="K21" s="14"/>
      <c r="L21" s="56"/>
      <c r="Q21" s="9" t="s">
        <v>28</v>
      </c>
    </row>
    <row r="22" spans="2:18" ht="24" customHeight="1" x14ac:dyDescent="0.3">
      <c r="B22" s="20">
        <v>14</v>
      </c>
      <c r="C22" s="240" t="s">
        <v>66</v>
      </c>
      <c r="D22" s="241"/>
      <c r="E22" s="55"/>
      <c r="F22" s="3">
        <v>1500000</v>
      </c>
      <c r="G22" s="47"/>
      <c r="H22" s="14"/>
      <c r="I22" s="45"/>
      <c r="J22" s="40"/>
      <c r="K22" s="14"/>
      <c r="L22" s="56"/>
      <c r="Q22" s="9" t="s">
        <v>28</v>
      </c>
    </row>
    <row r="23" spans="2:18" ht="38.25" customHeight="1" x14ac:dyDescent="0.3">
      <c r="B23" s="20">
        <v>15</v>
      </c>
      <c r="C23" s="240" t="s">
        <v>67</v>
      </c>
      <c r="D23" s="241"/>
      <c r="E23" s="55"/>
      <c r="F23" s="3">
        <v>15000000</v>
      </c>
      <c r="G23" s="47"/>
      <c r="H23" s="14"/>
      <c r="I23" s="45"/>
      <c r="J23" s="40"/>
      <c r="K23" s="14"/>
      <c r="L23" s="56"/>
      <c r="Q23" s="9" t="s">
        <v>28</v>
      </c>
    </row>
    <row r="24" spans="2:18" ht="4.5" customHeight="1" x14ac:dyDescent="0.3">
      <c r="B24" s="20"/>
      <c r="C24" s="254"/>
      <c r="D24" s="255"/>
      <c r="E24" s="2"/>
      <c r="F24" s="41"/>
      <c r="G24" s="14"/>
      <c r="H24" s="14"/>
      <c r="I24" s="46"/>
      <c r="J24" s="40"/>
      <c r="K24" s="14"/>
      <c r="L24" s="2"/>
    </row>
    <row r="25" spans="2:18" x14ac:dyDescent="0.3">
      <c r="B25" s="58"/>
      <c r="C25" s="256" t="s">
        <v>12</v>
      </c>
      <c r="D25" s="256"/>
      <c r="E25" s="29"/>
      <c r="F25" s="30">
        <f>SUM(F20:F23)</f>
        <v>27500000</v>
      </c>
      <c r="G25" s="59"/>
      <c r="H25" s="59"/>
      <c r="I25" s="59"/>
      <c r="J25" s="30"/>
      <c r="K25" s="60"/>
      <c r="L25" s="61"/>
    </row>
    <row r="26" spans="2:18" x14ac:dyDescent="0.3">
      <c r="B26" s="20"/>
      <c r="C26" s="248"/>
      <c r="D26" s="249"/>
      <c r="E26" s="2"/>
      <c r="F26" s="38"/>
      <c r="G26" s="39"/>
      <c r="H26" s="39"/>
      <c r="I26" s="39"/>
      <c r="J26" s="40"/>
      <c r="K26" s="38"/>
      <c r="L26" s="38"/>
    </row>
    <row r="27" spans="2:18" ht="9" customHeight="1" x14ac:dyDescent="0.3">
      <c r="B27" s="20"/>
      <c r="C27" s="248"/>
      <c r="D27" s="249"/>
      <c r="E27" s="2"/>
      <c r="F27" s="38"/>
      <c r="G27" s="39"/>
      <c r="H27" s="39"/>
      <c r="I27" s="39"/>
      <c r="J27" s="40"/>
      <c r="K27" s="38"/>
      <c r="L27" s="38"/>
    </row>
    <row r="28" spans="2:18" x14ac:dyDescent="0.3">
      <c r="B28" s="68"/>
      <c r="C28" s="250" t="s">
        <v>13</v>
      </c>
      <c r="D28" s="251"/>
      <c r="E28" s="69"/>
      <c r="F28" s="70">
        <f>F16+F25</f>
        <v>49975000</v>
      </c>
      <c r="G28" s="71"/>
      <c r="H28" s="71"/>
      <c r="I28" s="71"/>
      <c r="J28" s="72"/>
      <c r="K28" s="73"/>
      <c r="L28" s="74"/>
      <c r="N28" s="75"/>
      <c r="R28" s="76"/>
    </row>
    <row r="29" spans="2:18" ht="2.25" customHeight="1" x14ac:dyDescent="0.3">
      <c r="B29" s="13"/>
      <c r="C29" s="252"/>
      <c r="D29" s="253"/>
      <c r="E29" s="77"/>
      <c r="F29" s="78"/>
      <c r="G29" s="79"/>
      <c r="H29" s="79"/>
      <c r="I29" s="79"/>
      <c r="J29" s="80"/>
      <c r="K29" s="78"/>
      <c r="L29" s="81"/>
    </row>
    <row r="30" spans="2:18" ht="2.25" customHeight="1" x14ac:dyDescent="0.3">
      <c r="G30" s="82"/>
      <c r="H30" s="82"/>
      <c r="I30" s="82"/>
    </row>
    <row r="32" spans="2:18" x14ac:dyDescent="0.3">
      <c r="C32" s="87" t="s">
        <v>92</v>
      </c>
    </row>
    <row r="33" spans="4:5" x14ac:dyDescent="0.3">
      <c r="D33" s="88"/>
      <c r="E33" s="89"/>
    </row>
  </sheetData>
  <mergeCells count="29">
    <mergeCell ref="C27:D27"/>
    <mergeCell ref="C28:D28"/>
    <mergeCell ref="C29:D29"/>
    <mergeCell ref="C24:D24"/>
    <mergeCell ref="C25:D25"/>
    <mergeCell ref="C26:D26"/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  <mergeCell ref="C11:D11"/>
    <mergeCell ref="C12:D12"/>
    <mergeCell ref="C13:D13"/>
    <mergeCell ref="C14:D1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zoomScaleNormal="100" workbookViewId="0">
      <selection activeCell="A24" sqref="A24:XFD26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86" t="s">
        <v>93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20" t="s">
        <v>9</v>
      </c>
      <c r="D12" s="221"/>
      <c r="E12" s="17"/>
      <c r="F12" s="17"/>
      <c r="G12" s="18"/>
      <c r="H12" s="18"/>
      <c r="I12" s="18"/>
      <c r="J12" s="19"/>
      <c r="K12" s="17"/>
      <c r="L12" s="17"/>
    </row>
    <row r="13" spans="2:17" x14ac:dyDescent="0.3">
      <c r="B13" s="20"/>
      <c r="C13" s="218"/>
      <c r="D13" s="219"/>
      <c r="E13" s="2"/>
      <c r="F13" s="2"/>
      <c r="G13" s="14"/>
      <c r="H13" s="14"/>
      <c r="I13" s="14"/>
      <c r="J13" s="15"/>
      <c r="K13" s="14"/>
      <c r="L13" s="2"/>
    </row>
    <row r="14" spans="2:17" ht="42" customHeight="1" x14ac:dyDescent="0.3">
      <c r="B14" s="21">
        <v>2</v>
      </c>
      <c r="C14" s="237" t="s">
        <v>86</v>
      </c>
      <c r="D14" s="237"/>
      <c r="E14" s="14"/>
      <c r="F14" s="3">
        <v>150000</v>
      </c>
      <c r="G14" s="14"/>
      <c r="H14" s="14"/>
      <c r="I14" s="22"/>
      <c r="J14" s="23"/>
      <c r="K14" s="24"/>
      <c r="L14" s="2"/>
      <c r="Q14" s="9" t="s">
        <v>33</v>
      </c>
    </row>
    <row r="15" spans="2:17" ht="42" customHeight="1" x14ac:dyDescent="0.3">
      <c r="B15" s="21">
        <v>3</v>
      </c>
      <c r="C15" s="237" t="s">
        <v>87</v>
      </c>
      <c r="D15" s="237"/>
      <c r="E15" s="14"/>
      <c r="F15" s="3">
        <v>1000000</v>
      </c>
      <c r="G15" s="14"/>
      <c r="H15" s="14"/>
      <c r="I15" s="22"/>
      <c r="J15" s="23"/>
      <c r="K15" s="24"/>
      <c r="L15" s="2"/>
      <c r="Q15" s="9" t="s">
        <v>33</v>
      </c>
    </row>
    <row r="16" spans="2:17" ht="42" customHeight="1" x14ac:dyDescent="0.3">
      <c r="B16" s="21">
        <v>4</v>
      </c>
      <c r="C16" s="237" t="s">
        <v>88</v>
      </c>
      <c r="D16" s="237"/>
      <c r="E16" s="14"/>
      <c r="F16" s="3">
        <v>700000</v>
      </c>
      <c r="G16" s="14"/>
      <c r="H16" s="14"/>
      <c r="I16" s="14"/>
      <c r="J16" s="23"/>
      <c r="K16" s="14"/>
      <c r="L16" s="2"/>
      <c r="Q16" s="9" t="s">
        <v>33</v>
      </c>
    </row>
    <row r="17" spans="2:18" x14ac:dyDescent="0.3">
      <c r="B17" s="20"/>
      <c r="C17" s="242"/>
      <c r="D17" s="243"/>
      <c r="E17" s="25"/>
      <c r="F17" s="26"/>
      <c r="G17" s="14"/>
      <c r="H17" s="14"/>
      <c r="I17" s="27"/>
      <c r="J17" s="15"/>
      <c r="K17" s="14"/>
      <c r="L17" s="2"/>
    </row>
    <row r="18" spans="2:18" s="33" customFormat="1" ht="16.5" customHeight="1" x14ac:dyDescent="0.3">
      <c r="B18" s="28"/>
      <c r="C18" s="244" t="s">
        <v>12</v>
      </c>
      <c r="D18" s="245"/>
      <c r="E18" s="29"/>
      <c r="F18" s="30">
        <f>SUM(F14:F16)</f>
        <v>1850000</v>
      </c>
      <c r="G18" s="31"/>
      <c r="H18" s="31"/>
      <c r="I18" s="31"/>
      <c r="J18" s="30"/>
      <c r="K18" s="32"/>
      <c r="L18" s="32"/>
      <c r="N18" s="34"/>
      <c r="Q18" s="34"/>
    </row>
    <row r="19" spans="2:18" x14ac:dyDescent="0.3">
      <c r="B19" s="20"/>
      <c r="C19" s="218"/>
      <c r="D19" s="219"/>
      <c r="E19" s="2"/>
      <c r="F19" s="2"/>
      <c r="G19" s="14"/>
      <c r="H19" s="14"/>
      <c r="I19" s="14"/>
      <c r="J19" s="15"/>
      <c r="K19" s="2"/>
      <c r="L19" s="2"/>
    </row>
    <row r="20" spans="2:18" ht="9" customHeight="1" x14ac:dyDescent="0.3">
      <c r="B20" s="20"/>
      <c r="C20" s="248"/>
      <c r="D20" s="249"/>
      <c r="E20" s="2"/>
      <c r="F20" s="38"/>
      <c r="G20" s="39"/>
      <c r="H20" s="39"/>
      <c r="I20" s="39"/>
      <c r="J20" s="40"/>
      <c r="K20" s="38"/>
      <c r="L20" s="38"/>
    </row>
    <row r="21" spans="2:18" x14ac:dyDescent="0.3">
      <c r="B21" s="68"/>
      <c r="C21" s="250" t="s">
        <v>13</v>
      </c>
      <c r="D21" s="251"/>
      <c r="E21" s="69"/>
      <c r="F21" s="70">
        <f>F18</f>
        <v>1850000</v>
      </c>
      <c r="G21" s="71"/>
      <c r="H21" s="71"/>
      <c r="I21" s="71"/>
      <c r="J21" s="72"/>
      <c r="K21" s="73"/>
      <c r="L21" s="74"/>
      <c r="N21" s="75"/>
      <c r="R21" s="76"/>
    </row>
    <row r="22" spans="2:18" ht="2.25" customHeight="1" x14ac:dyDescent="0.3">
      <c r="B22" s="13"/>
      <c r="C22" s="252"/>
      <c r="D22" s="253"/>
      <c r="E22" s="77"/>
      <c r="F22" s="78"/>
      <c r="G22" s="79"/>
      <c r="H22" s="79"/>
      <c r="I22" s="79"/>
      <c r="J22" s="80"/>
      <c r="K22" s="78"/>
      <c r="L22" s="81"/>
    </row>
    <row r="23" spans="2:18" ht="2.25" customHeight="1" x14ac:dyDescent="0.3">
      <c r="G23" s="82"/>
      <c r="H23" s="82"/>
      <c r="I23" s="82"/>
    </row>
    <row r="24" spans="2:18" x14ac:dyDescent="0.3">
      <c r="C24" s="87" t="s">
        <v>92</v>
      </c>
    </row>
    <row r="25" spans="2:18" x14ac:dyDescent="0.3">
      <c r="D25" s="88"/>
      <c r="E25" s="89"/>
    </row>
    <row r="26" spans="2:18" x14ac:dyDescent="0.3">
      <c r="F26" s="83"/>
      <c r="L26" s="84"/>
    </row>
  </sheetData>
  <mergeCells count="22">
    <mergeCell ref="C20:D20"/>
    <mergeCell ref="C21:D21"/>
    <mergeCell ref="C22:D22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31"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94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20"/>
      <c r="C12" s="218"/>
      <c r="D12" s="219"/>
      <c r="E12" s="2"/>
      <c r="F12" s="2"/>
      <c r="G12" s="14"/>
      <c r="H12" s="14"/>
      <c r="I12" s="14"/>
      <c r="J12" s="15"/>
      <c r="K12" s="2"/>
      <c r="L12" s="2"/>
    </row>
    <row r="13" spans="2:17" ht="16.5" customHeight="1" x14ac:dyDescent="0.3">
      <c r="B13" s="16"/>
      <c r="C13" s="246" t="s">
        <v>10</v>
      </c>
      <c r="D13" s="247"/>
      <c r="E13" s="17"/>
      <c r="F13" s="35"/>
      <c r="G13" s="36"/>
      <c r="H13" s="36"/>
      <c r="I13" s="36"/>
      <c r="J13" s="37"/>
      <c r="K13" s="35"/>
      <c r="L13" s="35"/>
    </row>
    <row r="14" spans="2:17" x14ac:dyDescent="0.3">
      <c r="B14" s="20"/>
      <c r="C14" s="248"/>
      <c r="D14" s="249"/>
      <c r="E14" s="2"/>
      <c r="F14" s="38"/>
      <c r="G14" s="39"/>
      <c r="H14" s="39"/>
      <c r="I14" s="39"/>
      <c r="J14" s="40"/>
      <c r="K14" s="38"/>
      <c r="L14" s="38"/>
    </row>
    <row r="15" spans="2:17" ht="35.25" customHeight="1" x14ac:dyDescent="0.3">
      <c r="B15" s="21">
        <v>5</v>
      </c>
      <c r="C15" s="237" t="s">
        <v>40</v>
      </c>
      <c r="D15" s="237"/>
      <c r="E15" s="2"/>
      <c r="F15" s="41"/>
      <c r="G15" s="39"/>
      <c r="H15" s="39"/>
      <c r="I15" s="39"/>
      <c r="J15" s="42"/>
      <c r="K15" s="14"/>
      <c r="L15" s="38"/>
      <c r="N15" s="9" t="s">
        <v>27</v>
      </c>
    </row>
    <row r="16" spans="2:17" ht="34.5" customHeight="1" x14ac:dyDescent="0.3">
      <c r="B16" s="20"/>
      <c r="C16" s="43">
        <v>5.0999999999999996</v>
      </c>
      <c r="D16" s="44" t="s">
        <v>34</v>
      </c>
      <c r="E16" s="44"/>
      <c r="F16" s="3">
        <v>5000000</v>
      </c>
      <c r="G16" s="39"/>
      <c r="H16" s="39"/>
      <c r="I16" s="39"/>
      <c r="J16" s="40"/>
      <c r="K16" s="14"/>
      <c r="L16" s="1"/>
      <c r="N16" s="9" t="s">
        <v>27</v>
      </c>
      <c r="Q16" s="9" t="s">
        <v>27</v>
      </c>
    </row>
    <row r="17" spans="2:17" ht="36.75" customHeight="1" x14ac:dyDescent="0.3">
      <c r="B17" s="20"/>
      <c r="C17" s="43">
        <v>5.2</v>
      </c>
      <c r="D17" s="44" t="s">
        <v>35</v>
      </c>
      <c r="E17" s="44"/>
      <c r="F17" s="3">
        <v>5000000</v>
      </c>
      <c r="G17" s="39"/>
      <c r="H17" s="39"/>
      <c r="I17" s="45"/>
      <c r="J17" s="40"/>
      <c r="K17" s="14"/>
      <c r="L17" s="1"/>
      <c r="N17" s="9" t="s">
        <v>27</v>
      </c>
      <c r="Q17" s="9" t="s">
        <v>27</v>
      </c>
    </row>
    <row r="18" spans="2:17" ht="34.5" customHeight="1" x14ac:dyDescent="0.3">
      <c r="B18" s="20"/>
      <c r="C18" s="43">
        <v>5.3</v>
      </c>
      <c r="D18" s="44" t="s">
        <v>41</v>
      </c>
      <c r="E18" s="44"/>
      <c r="F18" s="3">
        <v>3500000</v>
      </c>
      <c r="G18" s="39"/>
      <c r="H18" s="39"/>
      <c r="I18" s="46"/>
      <c r="J18" s="40"/>
      <c r="K18" s="14"/>
      <c r="L18" s="1"/>
      <c r="N18" s="9" t="s">
        <v>27</v>
      </c>
      <c r="Q18" s="9" t="s">
        <v>27</v>
      </c>
    </row>
    <row r="19" spans="2:17" ht="36" customHeight="1" x14ac:dyDescent="0.3">
      <c r="B19" s="20"/>
      <c r="C19" s="43">
        <v>5.4</v>
      </c>
      <c r="D19" s="44" t="s">
        <v>42</v>
      </c>
      <c r="E19" s="44"/>
      <c r="F19" s="3">
        <v>5000000</v>
      </c>
      <c r="G19" s="47"/>
      <c r="H19" s="14"/>
      <c r="I19" s="45"/>
      <c r="J19" s="40"/>
      <c r="K19" s="14"/>
      <c r="L19" s="1"/>
      <c r="N19" s="9" t="s">
        <v>27</v>
      </c>
      <c r="Q19" s="9" t="s">
        <v>27</v>
      </c>
    </row>
    <row r="20" spans="2:17" ht="35.25" customHeight="1" x14ac:dyDescent="0.3">
      <c r="B20" s="20"/>
      <c r="C20" s="43">
        <v>5.5</v>
      </c>
      <c r="D20" s="44" t="s">
        <v>43</v>
      </c>
      <c r="E20" s="44"/>
      <c r="F20" s="3">
        <v>2000000</v>
      </c>
      <c r="G20" s="47"/>
      <c r="H20" s="39"/>
      <c r="I20" s="45"/>
      <c r="J20" s="40"/>
      <c r="K20" s="14"/>
      <c r="L20" s="1"/>
      <c r="N20" s="9" t="s">
        <v>27</v>
      </c>
      <c r="Q20" s="9" t="s">
        <v>27</v>
      </c>
    </row>
    <row r="21" spans="2:17" ht="42.75" customHeight="1" x14ac:dyDescent="0.3">
      <c r="B21" s="20"/>
      <c r="C21" s="43">
        <v>5.6</v>
      </c>
      <c r="D21" s="44" t="s">
        <v>36</v>
      </c>
      <c r="E21" s="44"/>
      <c r="F21" s="3">
        <v>5000000</v>
      </c>
      <c r="G21" s="48"/>
      <c r="H21" s="48"/>
      <c r="I21" s="49"/>
      <c r="J21" s="40"/>
      <c r="K21" s="14"/>
      <c r="L21" s="1"/>
      <c r="N21" s="9" t="s">
        <v>27</v>
      </c>
      <c r="Q21" s="9" t="s">
        <v>27</v>
      </c>
    </row>
    <row r="22" spans="2:17" ht="38.25" customHeight="1" x14ac:dyDescent="0.3">
      <c r="B22" s="20"/>
      <c r="C22" s="43">
        <v>5.7</v>
      </c>
      <c r="D22" s="44" t="s">
        <v>44</v>
      </c>
      <c r="E22" s="44"/>
      <c r="F22" s="3">
        <v>5000000</v>
      </c>
      <c r="G22" s="39"/>
      <c r="H22" s="39"/>
      <c r="I22" s="39"/>
      <c r="J22" s="40"/>
      <c r="K22" s="14"/>
      <c r="L22" s="1"/>
      <c r="N22" s="9" t="s">
        <v>27</v>
      </c>
      <c r="Q22" s="9" t="s">
        <v>27</v>
      </c>
    </row>
    <row r="23" spans="2:17" ht="38.25" customHeight="1" x14ac:dyDescent="0.3">
      <c r="B23" s="20"/>
      <c r="C23" s="43">
        <v>5.8</v>
      </c>
      <c r="D23" s="44" t="s">
        <v>45</v>
      </c>
      <c r="E23" s="44"/>
      <c r="F23" s="3">
        <v>5000000</v>
      </c>
      <c r="G23" s="39"/>
      <c r="H23" s="39"/>
      <c r="I23" s="45"/>
      <c r="J23" s="40"/>
      <c r="K23" s="14"/>
      <c r="L23" s="1"/>
      <c r="N23" s="9" t="s">
        <v>27</v>
      </c>
      <c r="Q23" s="9" t="s">
        <v>27</v>
      </c>
    </row>
    <row r="24" spans="2:17" ht="41.25" customHeight="1" x14ac:dyDescent="0.3">
      <c r="B24" s="20"/>
      <c r="C24" s="43">
        <v>5.9</v>
      </c>
      <c r="D24" s="44" t="s">
        <v>46</v>
      </c>
      <c r="E24" s="44"/>
      <c r="F24" s="3">
        <v>3633496.4</v>
      </c>
      <c r="G24" s="39"/>
      <c r="H24" s="39"/>
      <c r="I24" s="45"/>
      <c r="J24" s="40"/>
      <c r="K24" s="14"/>
      <c r="L24" s="1"/>
      <c r="N24" s="9" t="s">
        <v>27</v>
      </c>
      <c r="Q24" s="9" t="s">
        <v>27</v>
      </c>
    </row>
    <row r="25" spans="2:17" ht="39" customHeight="1" x14ac:dyDescent="0.3">
      <c r="B25" s="20"/>
      <c r="C25" s="50">
        <v>5.0999999999999996</v>
      </c>
      <c r="D25" s="44" t="s">
        <v>47</v>
      </c>
      <c r="E25" s="44"/>
      <c r="F25" s="3">
        <v>4000000</v>
      </c>
      <c r="G25" s="39"/>
      <c r="H25" s="39"/>
      <c r="I25" s="45"/>
      <c r="J25" s="40"/>
      <c r="K25" s="14"/>
      <c r="L25" s="1"/>
      <c r="N25" s="9" t="s">
        <v>27</v>
      </c>
      <c r="Q25" s="9" t="s">
        <v>27</v>
      </c>
    </row>
    <row r="26" spans="2:17" ht="39" customHeight="1" x14ac:dyDescent="0.3">
      <c r="B26" s="20"/>
      <c r="C26" s="43">
        <v>5.1100000000000003</v>
      </c>
      <c r="D26" s="44" t="s">
        <v>37</v>
      </c>
      <c r="E26" s="44"/>
      <c r="F26" s="3">
        <v>4000000</v>
      </c>
      <c r="G26" s="47"/>
      <c r="H26" s="39"/>
      <c r="I26" s="45"/>
      <c r="J26" s="40"/>
      <c r="K26" s="14"/>
      <c r="L26" s="1"/>
      <c r="N26" s="9" t="s">
        <v>27</v>
      </c>
      <c r="Q26" s="9" t="s">
        <v>27</v>
      </c>
    </row>
    <row r="27" spans="2:17" ht="39.75" customHeight="1" x14ac:dyDescent="0.3">
      <c r="B27" s="20"/>
      <c r="C27" s="43">
        <v>5.12</v>
      </c>
      <c r="D27" s="44" t="s">
        <v>48</v>
      </c>
      <c r="E27" s="44"/>
      <c r="F27" s="3">
        <v>5000000</v>
      </c>
      <c r="G27" s="39"/>
      <c r="H27" s="39"/>
      <c r="I27" s="45"/>
      <c r="J27" s="40"/>
      <c r="K27" s="14"/>
      <c r="L27" s="1"/>
      <c r="N27" s="9" t="s">
        <v>27</v>
      </c>
      <c r="Q27" s="9" t="s">
        <v>27</v>
      </c>
    </row>
    <row r="28" spans="2:17" ht="35.25" customHeight="1" x14ac:dyDescent="0.3">
      <c r="B28" s="20"/>
      <c r="C28" s="43">
        <v>5.13</v>
      </c>
      <c r="D28" s="44" t="s">
        <v>49</v>
      </c>
      <c r="E28" s="44"/>
      <c r="F28" s="3">
        <v>5000000</v>
      </c>
      <c r="G28" s="39"/>
      <c r="H28" s="39"/>
      <c r="I28" s="39"/>
      <c r="J28" s="40"/>
      <c r="K28" s="14"/>
      <c r="L28" s="1"/>
      <c r="N28" s="9" t="s">
        <v>27</v>
      </c>
      <c r="Q28" s="9" t="s">
        <v>27</v>
      </c>
    </row>
    <row r="29" spans="2:17" ht="40.5" customHeight="1" x14ac:dyDescent="0.3">
      <c r="B29" s="20"/>
      <c r="C29" s="43">
        <v>5.14</v>
      </c>
      <c r="D29" s="44" t="s">
        <v>51</v>
      </c>
      <c r="E29" s="44"/>
      <c r="F29" s="3">
        <v>15000000</v>
      </c>
      <c r="G29" s="39"/>
      <c r="H29" s="39"/>
      <c r="I29" s="45"/>
      <c r="J29" s="40"/>
      <c r="K29" s="14"/>
      <c r="L29" s="1"/>
      <c r="N29" s="9" t="s">
        <v>27</v>
      </c>
      <c r="Q29" s="9" t="s">
        <v>27</v>
      </c>
    </row>
    <row r="30" spans="2:17" ht="39" customHeight="1" x14ac:dyDescent="0.3">
      <c r="B30" s="20"/>
      <c r="C30" s="43">
        <v>5.15</v>
      </c>
      <c r="D30" s="44" t="s">
        <v>52</v>
      </c>
      <c r="E30" s="44"/>
      <c r="F30" s="3">
        <v>20000000</v>
      </c>
      <c r="G30" s="39"/>
      <c r="H30" s="39"/>
      <c r="I30" s="45"/>
      <c r="J30" s="40"/>
      <c r="K30" s="14"/>
      <c r="L30" s="1"/>
      <c r="N30" s="9" t="s">
        <v>27</v>
      </c>
      <c r="Q30" s="9" t="s">
        <v>27</v>
      </c>
    </row>
    <row r="31" spans="2:17" ht="63" x14ac:dyDescent="0.3">
      <c r="B31" s="20"/>
      <c r="C31" s="43">
        <v>5.16</v>
      </c>
      <c r="D31" s="44" t="s">
        <v>53</v>
      </c>
      <c r="E31" s="44"/>
      <c r="F31" s="3">
        <v>2000000</v>
      </c>
      <c r="G31" s="39"/>
      <c r="H31" s="39"/>
      <c r="I31" s="45"/>
      <c r="J31" s="40"/>
      <c r="K31" s="14"/>
      <c r="L31" s="2"/>
      <c r="N31" s="9" t="s">
        <v>27</v>
      </c>
      <c r="Q31" s="9" t="s">
        <v>27</v>
      </c>
    </row>
    <row r="32" spans="2:17" ht="47.25" x14ac:dyDescent="0.3">
      <c r="B32" s="20"/>
      <c r="C32" s="51">
        <v>5.17</v>
      </c>
      <c r="D32" s="44" t="s">
        <v>55</v>
      </c>
      <c r="E32" s="44"/>
      <c r="F32" s="3">
        <v>8000000</v>
      </c>
      <c r="G32" s="39"/>
      <c r="H32" s="39"/>
      <c r="I32" s="45"/>
      <c r="J32" s="40"/>
      <c r="K32" s="14"/>
      <c r="L32" s="2"/>
      <c r="Q32" s="9" t="s">
        <v>27</v>
      </c>
    </row>
    <row r="33" spans="1:18" ht="31.5" x14ac:dyDescent="0.3">
      <c r="B33" s="20"/>
      <c r="C33" s="51">
        <v>5.18</v>
      </c>
      <c r="D33" s="44" t="s">
        <v>56</v>
      </c>
      <c r="E33" s="44"/>
      <c r="F33" s="3">
        <v>5000000</v>
      </c>
      <c r="G33" s="39"/>
      <c r="H33" s="39"/>
      <c r="I33" s="45"/>
      <c r="J33" s="40"/>
      <c r="K33" s="14"/>
      <c r="L33" s="2"/>
      <c r="Q33" s="9" t="s">
        <v>27</v>
      </c>
    </row>
    <row r="34" spans="1:18" ht="47.25" x14ac:dyDescent="0.3">
      <c r="B34" s="20"/>
      <c r="C34" s="51">
        <v>5.19</v>
      </c>
      <c r="D34" s="44" t="s">
        <v>57</v>
      </c>
      <c r="E34" s="44"/>
      <c r="F34" s="3">
        <v>5000000</v>
      </c>
      <c r="G34" s="39"/>
      <c r="H34" s="39"/>
      <c r="I34" s="45"/>
      <c r="J34" s="40"/>
      <c r="K34" s="14"/>
      <c r="L34" s="2"/>
      <c r="Q34" s="9" t="s">
        <v>27</v>
      </c>
    </row>
    <row r="35" spans="1:18" ht="31.5" x14ac:dyDescent="0.3">
      <c r="B35" s="20"/>
      <c r="C35" s="52">
        <v>5.2</v>
      </c>
      <c r="D35" s="44" t="s">
        <v>58</v>
      </c>
      <c r="E35" s="44"/>
      <c r="F35" s="3">
        <v>5000000</v>
      </c>
      <c r="G35" s="39"/>
      <c r="H35" s="39"/>
      <c r="I35" s="45"/>
      <c r="J35" s="40"/>
      <c r="K35" s="14"/>
      <c r="L35" s="2"/>
      <c r="Q35" s="9" t="s">
        <v>27</v>
      </c>
    </row>
    <row r="36" spans="1:18" x14ac:dyDescent="0.3">
      <c r="B36" s="20"/>
      <c r="C36" s="51"/>
      <c r="D36" s="44"/>
      <c r="E36" s="44"/>
      <c r="F36" s="3"/>
      <c r="G36" s="39"/>
      <c r="H36" s="39"/>
      <c r="I36" s="45"/>
      <c r="J36" s="40"/>
      <c r="K36" s="14"/>
      <c r="L36" s="2"/>
    </row>
    <row r="37" spans="1:18" ht="39.75" customHeight="1" x14ac:dyDescent="0.3">
      <c r="B37" s="20">
        <v>6</v>
      </c>
      <c r="C37" s="240" t="s">
        <v>64</v>
      </c>
      <c r="D37" s="241"/>
      <c r="E37" s="44"/>
      <c r="F37" s="3">
        <v>22500000</v>
      </c>
      <c r="G37" s="39"/>
      <c r="H37" s="39"/>
      <c r="I37" s="45"/>
      <c r="J37" s="40"/>
      <c r="K37" s="14"/>
      <c r="L37" s="2"/>
      <c r="Q37" s="9" t="s">
        <v>27</v>
      </c>
      <c r="R37" s="5" t="s">
        <v>63</v>
      </c>
    </row>
    <row r="38" spans="1:18" ht="39.75" customHeight="1" x14ac:dyDescent="0.3">
      <c r="B38" s="20">
        <v>7</v>
      </c>
      <c r="C38" s="240" t="s">
        <v>59</v>
      </c>
      <c r="D38" s="241"/>
      <c r="E38" s="44"/>
      <c r="F38" s="3">
        <v>6000000</v>
      </c>
      <c r="G38" s="39"/>
      <c r="H38" s="39"/>
      <c r="I38" s="45"/>
      <c r="J38" s="40"/>
      <c r="K38" s="14"/>
      <c r="L38" s="2"/>
      <c r="Q38" s="9" t="s">
        <v>27</v>
      </c>
    </row>
    <row r="39" spans="1:18" ht="33.75" customHeight="1" x14ac:dyDescent="0.3">
      <c r="A39" s="5">
        <v>50</v>
      </c>
      <c r="B39" s="20">
        <v>8</v>
      </c>
      <c r="C39" s="240" t="s">
        <v>50</v>
      </c>
      <c r="D39" s="241"/>
      <c r="E39" s="53"/>
      <c r="F39" s="3">
        <v>4000000</v>
      </c>
      <c r="G39" s="47"/>
      <c r="H39" s="14"/>
      <c r="I39" s="54"/>
      <c r="J39" s="40"/>
      <c r="K39" s="14"/>
      <c r="L39" s="2"/>
      <c r="N39" s="9" t="s">
        <v>27</v>
      </c>
      <c r="Q39" s="9" t="s">
        <v>27</v>
      </c>
    </row>
    <row r="40" spans="1:18" ht="48.75" customHeight="1" x14ac:dyDescent="0.3">
      <c r="B40" s="20">
        <v>9</v>
      </c>
      <c r="C40" s="240" t="s">
        <v>95</v>
      </c>
      <c r="D40" s="241"/>
      <c r="E40" s="55"/>
      <c r="F40" s="3">
        <v>16500000</v>
      </c>
      <c r="G40" s="47"/>
      <c r="H40" s="14"/>
      <c r="I40" s="54"/>
      <c r="J40" s="40"/>
      <c r="K40" s="14"/>
      <c r="L40" s="2"/>
      <c r="Q40" s="9" t="s">
        <v>27</v>
      </c>
      <c r="R40" s="5" t="s">
        <v>62</v>
      </c>
    </row>
    <row r="41" spans="1:18" ht="48.75" customHeight="1" x14ac:dyDescent="0.3">
      <c r="B41" s="20">
        <v>10</v>
      </c>
      <c r="C41" s="240" t="s">
        <v>54</v>
      </c>
      <c r="D41" s="241"/>
      <c r="E41" s="55"/>
      <c r="F41" s="3">
        <v>10000000</v>
      </c>
      <c r="G41" s="47"/>
      <c r="H41" s="14"/>
      <c r="I41" s="54"/>
      <c r="J41" s="40"/>
      <c r="K41" s="14"/>
      <c r="L41" s="2"/>
      <c r="Q41" s="9" t="s">
        <v>27</v>
      </c>
    </row>
    <row r="42" spans="1:18" ht="66.75" customHeight="1" x14ac:dyDescent="0.3">
      <c r="B42" s="20">
        <v>11</v>
      </c>
      <c r="C42" s="240" t="s">
        <v>79</v>
      </c>
      <c r="D42" s="241"/>
      <c r="E42" s="55"/>
      <c r="F42" s="3">
        <v>2000000</v>
      </c>
      <c r="G42" s="47"/>
      <c r="H42" s="14"/>
      <c r="I42" s="45"/>
      <c r="J42" s="40"/>
      <c r="K42" s="14"/>
      <c r="L42" s="56"/>
      <c r="Q42" s="9" t="s">
        <v>27</v>
      </c>
      <c r="R42" s="5" t="s">
        <v>78</v>
      </c>
    </row>
    <row r="43" spans="1:18" x14ac:dyDescent="0.3">
      <c r="B43" s="20"/>
      <c r="C43" s="254"/>
      <c r="D43" s="255"/>
      <c r="E43" s="2"/>
      <c r="F43" s="41"/>
      <c r="G43" s="14"/>
      <c r="H43" s="14"/>
      <c r="I43" s="46"/>
      <c r="J43" s="40"/>
      <c r="K43" s="14"/>
      <c r="L43" s="2"/>
    </row>
    <row r="44" spans="1:18" x14ac:dyDescent="0.3">
      <c r="B44" s="58"/>
      <c r="C44" s="256" t="s">
        <v>12</v>
      </c>
      <c r="D44" s="256"/>
      <c r="E44" s="29"/>
      <c r="F44" s="30">
        <f>SUM(F15:F42)</f>
        <v>178133496.40000001</v>
      </c>
      <c r="G44" s="59"/>
      <c r="H44" s="59"/>
      <c r="I44" s="59"/>
      <c r="J44" s="30"/>
      <c r="K44" s="60"/>
      <c r="L44" s="61"/>
    </row>
    <row r="45" spans="1:18" x14ac:dyDescent="0.3">
      <c r="B45" s="20"/>
      <c r="C45" s="248"/>
      <c r="D45" s="249"/>
      <c r="E45" s="2"/>
      <c r="F45" s="38"/>
      <c r="G45" s="39"/>
      <c r="H45" s="39"/>
      <c r="I45" s="39"/>
      <c r="J45" s="40"/>
      <c r="K45" s="38"/>
      <c r="L45" s="38"/>
    </row>
    <row r="46" spans="1:18" x14ac:dyDescent="0.3">
      <c r="B46" s="16"/>
      <c r="C46" s="62" t="s">
        <v>11</v>
      </c>
      <c r="D46" s="62"/>
      <c r="E46" s="17"/>
      <c r="F46" s="35"/>
      <c r="G46" s="36"/>
      <c r="H46" s="36"/>
      <c r="I46" s="36"/>
      <c r="J46" s="37"/>
      <c r="K46" s="35"/>
      <c r="L46" s="35"/>
    </row>
    <row r="47" spans="1:18" x14ac:dyDescent="0.3">
      <c r="B47" s="20"/>
      <c r="C47" s="248"/>
      <c r="D47" s="249"/>
      <c r="E47" s="2"/>
      <c r="F47" s="38"/>
      <c r="G47" s="39"/>
      <c r="H47" s="39"/>
      <c r="I47" s="39"/>
      <c r="J47" s="40"/>
      <c r="K47" s="38"/>
      <c r="L47" s="38"/>
    </row>
    <row r="48" spans="1:18" ht="51" customHeight="1" x14ac:dyDescent="0.3">
      <c r="B48" s="20">
        <v>29</v>
      </c>
      <c r="C48" s="240" t="s">
        <v>80</v>
      </c>
      <c r="D48" s="241"/>
      <c r="E48" s="2"/>
      <c r="F48" s="63">
        <v>80000000</v>
      </c>
      <c r="G48" s="39"/>
      <c r="H48" s="39"/>
      <c r="I48" s="39"/>
      <c r="J48" s="40"/>
      <c r="K48" s="14"/>
      <c r="L48" s="2"/>
      <c r="N48" s="9" t="s">
        <v>31</v>
      </c>
      <c r="O48" s="9"/>
      <c r="Q48" s="9" t="s">
        <v>61</v>
      </c>
    </row>
    <row r="49" spans="2:18" x14ac:dyDescent="0.3">
      <c r="B49" s="20"/>
      <c r="C49" s="248"/>
      <c r="D49" s="249"/>
      <c r="E49" s="2"/>
      <c r="F49" s="38"/>
      <c r="G49" s="39"/>
      <c r="H49" s="39"/>
      <c r="I49" s="39"/>
      <c r="J49" s="40"/>
      <c r="K49" s="38"/>
      <c r="L49" s="38"/>
      <c r="O49" s="9"/>
    </row>
    <row r="50" spans="2:18" x14ac:dyDescent="0.3">
      <c r="B50" s="64"/>
      <c r="C50" s="65" t="s">
        <v>12</v>
      </c>
      <c r="D50" s="65"/>
      <c r="E50" s="32"/>
      <c r="F50" s="66">
        <f>SUM(F48:F48)</f>
        <v>80000000</v>
      </c>
      <c r="G50" s="67"/>
      <c r="H50" s="67"/>
      <c r="I50" s="67"/>
      <c r="J50" s="66"/>
      <c r="K50" s="61"/>
      <c r="L50" s="61"/>
    </row>
    <row r="51" spans="2:18" ht="9" customHeight="1" x14ac:dyDescent="0.3">
      <c r="B51" s="20"/>
      <c r="C51" s="248"/>
      <c r="D51" s="249"/>
      <c r="E51" s="2"/>
      <c r="F51" s="38"/>
      <c r="G51" s="39"/>
      <c r="H51" s="39"/>
      <c r="I51" s="39"/>
      <c r="J51" s="40"/>
      <c r="K51" s="38"/>
      <c r="L51" s="38"/>
    </row>
    <row r="52" spans="2:18" x14ac:dyDescent="0.3">
      <c r="B52" s="68"/>
      <c r="C52" s="250" t="s">
        <v>13</v>
      </c>
      <c r="D52" s="251"/>
      <c r="E52" s="69"/>
      <c r="F52" s="70">
        <f>F44+F50</f>
        <v>258133496.40000001</v>
      </c>
      <c r="G52" s="71"/>
      <c r="H52" s="71"/>
      <c r="I52" s="71"/>
      <c r="J52" s="72"/>
      <c r="K52" s="73"/>
      <c r="L52" s="74"/>
      <c r="N52" s="75"/>
      <c r="R52" s="76"/>
    </row>
    <row r="53" spans="2:18" ht="2.25" customHeight="1" x14ac:dyDescent="0.3">
      <c r="B53" s="13"/>
      <c r="C53" s="252"/>
      <c r="D53" s="253"/>
      <c r="E53" s="77"/>
      <c r="F53" s="78"/>
      <c r="G53" s="79"/>
      <c r="H53" s="79"/>
      <c r="I53" s="79"/>
      <c r="J53" s="80"/>
      <c r="K53" s="78"/>
      <c r="L53" s="81"/>
    </row>
    <row r="54" spans="2:18" ht="2.25" customHeight="1" x14ac:dyDescent="0.3">
      <c r="G54" s="82"/>
      <c r="H54" s="82"/>
      <c r="I54" s="82"/>
    </row>
    <row r="56" spans="2:18" x14ac:dyDescent="0.3">
      <c r="C56" s="87" t="s">
        <v>92</v>
      </c>
    </row>
    <row r="57" spans="2:18" x14ac:dyDescent="0.3">
      <c r="D57" s="88"/>
      <c r="E57" s="89"/>
    </row>
    <row r="58" spans="2:18" x14ac:dyDescent="0.3">
      <c r="F58" s="83"/>
      <c r="L58" s="84"/>
    </row>
  </sheetData>
  <mergeCells count="30">
    <mergeCell ref="C49:D49"/>
    <mergeCell ref="C51:D51"/>
    <mergeCell ref="C52:D52"/>
    <mergeCell ref="C53:D53"/>
    <mergeCell ref="C47:D47"/>
    <mergeCell ref="C48:D48"/>
    <mergeCell ref="C43:D43"/>
    <mergeCell ref="C44:D44"/>
    <mergeCell ref="C45:D45"/>
    <mergeCell ref="C42:D42"/>
    <mergeCell ref="C15:D15"/>
    <mergeCell ref="C37:D37"/>
    <mergeCell ref="C38:D38"/>
    <mergeCell ref="C39:D39"/>
    <mergeCell ref="C40:D40"/>
    <mergeCell ref="C41:D41"/>
    <mergeCell ref="C12:D12"/>
    <mergeCell ref="C13:D13"/>
    <mergeCell ref="C14:D14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zoomScaleNormal="100" workbookViewId="0">
      <selection activeCell="H22" sqref="H22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8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8" x14ac:dyDescent="0.3">
      <c r="B7" s="5" t="s">
        <v>90</v>
      </c>
    </row>
    <row r="8" spans="2:18" x14ac:dyDescent="0.3">
      <c r="B8" s="4" t="s">
        <v>98</v>
      </c>
    </row>
    <row r="9" spans="2:18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8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8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8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8" ht="39.75" customHeight="1" x14ac:dyDescent="0.3">
      <c r="B14" s="20">
        <v>6</v>
      </c>
      <c r="C14" s="240" t="s">
        <v>64</v>
      </c>
      <c r="D14" s="241"/>
      <c r="E14" s="44"/>
      <c r="F14" s="3">
        <v>22500000</v>
      </c>
      <c r="G14" s="39"/>
      <c r="H14" s="39"/>
      <c r="I14" s="45"/>
      <c r="J14" s="40"/>
      <c r="K14" s="14"/>
      <c r="L14" s="2"/>
      <c r="Q14" s="9" t="s">
        <v>27</v>
      </c>
      <c r="R14" s="5" t="s">
        <v>63</v>
      </c>
    </row>
    <row r="15" spans="2:18" ht="48.75" customHeight="1" x14ac:dyDescent="0.3">
      <c r="B15" s="20">
        <v>9</v>
      </c>
      <c r="C15" s="240" t="s">
        <v>96</v>
      </c>
      <c r="D15" s="241"/>
      <c r="E15" s="55"/>
      <c r="F15" s="3">
        <v>16500000</v>
      </c>
      <c r="G15" s="47"/>
      <c r="H15" s="14"/>
      <c r="I15" s="54"/>
      <c r="J15" s="40"/>
      <c r="K15" s="14"/>
      <c r="L15" s="2"/>
      <c r="Q15" s="9" t="s">
        <v>27</v>
      </c>
      <c r="R15" s="5" t="s">
        <v>62</v>
      </c>
    </row>
    <row r="16" spans="2:18" ht="87" customHeight="1" x14ac:dyDescent="0.3">
      <c r="B16" s="20">
        <v>16</v>
      </c>
      <c r="C16" s="240" t="s">
        <v>65</v>
      </c>
      <c r="D16" s="241"/>
      <c r="E16" s="55"/>
      <c r="F16" s="3">
        <v>16200000</v>
      </c>
      <c r="G16" s="47"/>
      <c r="H16" s="14"/>
      <c r="I16" s="45"/>
      <c r="J16" s="40"/>
      <c r="K16" s="14"/>
      <c r="L16" s="56"/>
      <c r="Q16" s="9" t="s">
        <v>24</v>
      </c>
    </row>
    <row r="17" spans="2:18" ht="9" customHeight="1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50" t="s">
        <v>13</v>
      </c>
      <c r="D18" s="251"/>
      <c r="E18" s="69"/>
      <c r="F18" s="70">
        <f>F14+F15+F16</f>
        <v>55200000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52"/>
      <c r="D19" s="253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7:D17"/>
    <mergeCell ref="C18:D18"/>
    <mergeCell ref="C19:D19"/>
    <mergeCell ref="C16:D16"/>
    <mergeCell ref="C14:D14"/>
    <mergeCell ref="C15:D15"/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Normal="100" workbookViewId="0">
      <selection activeCell="A20" sqref="A20:XFD22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8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8" x14ac:dyDescent="0.3">
      <c r="B7" s="5" t="s">
        <v>90</v>
      </c>
    </row>
    <row r="8" spans="2:18" x14ac:dyDescent="0.3">
      <c r="B8" s="4" t="s">
        <v>97</v>
      </c>
    </row>
    <row r="9" spans="2:18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8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8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8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8" ht="39.75" customHeight="1" x14ac:dyDescent="0.3">
      <c r="B14" s="20">
        <v>6</v>
      </c>
      <c r="C14" s="240" t="s">
        <v>64</v>
      </c>
      <c r="D14" s="241"/>
      <c r="E14" s="44"/>
      <c r="F14" s="3">
        <v>22500000</v>
      </c>
      <c r="G14" s="39"/>
      <c r="H14" s="39"/>
      <c r="I14" s="45"/>
      <c r="J14" s="40"/>
      <c r="K14" s="14"/>
      <c r="L14" s="2"/>
      <c r="Q14" s="9" t="s">
        <v>27</v>
      </c>
      <c r="R14" s="5" t="s">
        <v>63</v>
      </c>
    </row>
    <row r="15" spans="2:18" ht="9" customHeight="1" x14ac:dyDescent="0.3">
      <c r="B15" s="20"/>
      <c r="C15" s="248"/>
      <c r="D15" s="249"/>
      <c r="E15" s="2"/>
      <c r="F15" s="38"/>
      <c r="G15" s="39"/>
      <c r="H15" s="39"/>
      <c r="I15" s="39"/>
      <c r="J15" s="40"/>
      <c r="K15" s="38"/>
      <c r="L15" s="38"/>
    </row>
    <row r="16" spans="2:18" x14ac:dyDescent="0.3">
      <c r="B16" s="68"/>
      <c r="C16" s="250" t="s">
        <v>13</v>
      </c>
      <c r="D16" s="251"/>
      <c r="E16" s="69"/>
      <c r="F16" s="70">
        <f>F14</f>
        <v>22500000</v>
      </c>
      <c r="G16" s="71"/>
      <c r="H16" s="71"/>
      <c r="I16" s="71"/>
      <c r="J16" s="72"/>
      <c r="K16" s="73"/>
      <c r="L16" s="74"/>
      <c r="N16" s="75"/>
      <c r="R16" s="76"/>
    </row>
    <row r="17" spans="2:12" ht="2.25" customHeight="1" x14ac:dyDescent="0.3">
      <c r="B17" s="13"/>
      <c r="C17" s="252"/>
      <c r="D17" s="253"/>
      <c r="E17" s="77"/>
      <c r="F17" s="78"/>
      <c r="G17" s="79"/>
      <c r="H17" s="79"/>
      <c r="I17" s="79"/>
      <c r="J17" s="80"/>
      <c r="K17" s="78"/>
      <c r="L17" s="81"/>
    </row>
    <row r="18" spans="2:12" ht="2.25" customHeight="1" x14ac:dyDescent="0.3">
      <c r="G18" s="82"/>
      <c r="H18" s="82"/>
      <c r="I18" s="82"/>
    </row>
    <row r="20" spans="2:12" x14ac:dyDescent="0.3">
      <c r="C20" s="87" t="s">
        <v>92</v>
      </c>
    </row>
    <row r="21" spans="2:12" x14ac:dyDescent="0.3">
      <c r="D21" s="88"/>
      <c r="E21" s="89"/>
    </row>
    <row r="22" spans="2:12" x14ac:dyDescent="0.3">
      <c r="F22" s="83"/>
      <c r="L22" s="84"/>
    </row>
  </sheetData>
  <mergeCells count="17">
    <mergeCell ref="C15:D15"/>
    <mergeCell ref="C16:D16"/>
    <mergeCell ref="C17:D17"/>
    <mergeCell ref="C11:D11"/>
    <mergeCell ref="C12:D12"/>
    <mergeCell ref="C13:D13"/>
    <mergeCell ref="C14:D1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5" zoomScaleNormal="100" workbookViewId="0">
      <selection activeCell="A22" sqref="A22:XFD24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99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40.5" customHeight="1" x14ac:dyDescent="0.3">
      <c r="B14" s="20">
        <v>17</v>
      </c>
      <c r="C14" s="240" t="s">
        <v>69</v>
      </c>
      <c r="D14" s="241"/>
      <c r="E14" s="55"/>
      <c r="F14" s="3">
        <v>5000000</v>
      </c>
      <c r="G14" s="47"/>
      <c r="H14" s="14"/>
      <c r="I14" s="45"/>
      <c r="J14" s="40"/>
      <c r="K14" s="14"/>
      <c r="L14" s="56"/>
      <c r="Q14" s="9" t="s">
        <v>25</v>
      </c>
    </row>
    <row r="15" spans="2:17" ht="39.75" customHeight="1" x14ac:dyDescent="0.3">
      <c r="B15" s="20">
        <v>18</v>
      </c>
      <c r="C15" s="240" t="s">
        <v>70</v>
      </c>
      <c r="D15" s="241"/>
      <c r="E15" s="2"/>
      <c r="F15" s="3">
        <v>1200000</v>
      </c>
      <c r="G15" s="39"/>
      <c r="H15" s="39"/>
      <c r="I15" s="45"/>
      <c r="J15" s="40"/>
      <c r="K15" s="14"/>
      <c r="L15" s="2"/>
      <c r="Q15" s="9" t="s">
        <v>25</v>
      </c>
    </row>
    <row r="16" spans="2:17" ht="53.25" customHeight="1" x14ac:dyDescent="0.3">
      <c r="B16" s="20">
        <v>19</v>
      </c>
      <c r="C16" s="240" t="s">
        <v>71</v>
      </c>
      <c r="D16" s="241"/>
      <c r="E16" s="57"/>
      <c r="F16" s="3">
        <v>2300000</v>
      </c>
      <c r="G16" s="39"/>
      <c r="H16" s="39"/>
      <c r="I16" s="45"/>
      <c r="J16" s="40"/>
      <c r="K16" s="14"/>
      <c r="L16" s="2"/>
      <c r="Q16" s="9" t="s">
        <v>25</v>
      </c>
    </row>
    <row r="17" spans="2:18" ht="9" customHeight="1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50" t="s">
        <v>13</v>
      </c>
      <c r="D18" s="251"/>
      <c r="E18" s="69"/>
      <c r="F18" s="70">
        <f>F14+F15+F16</f>
        <v>8500000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52"/>
      <c r="D19" s="253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7:D17"/>
    <mergeCell ref="C18:D18"/>
    <mergeCell ref="C19:D19"/>
    <mergeCell ref="C14:D14"/>
    <mergeCell ref="C15:D15"/>
    <mergeCell ref="C16:D16"/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100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52.5" customHeight="1" x14ac:dyDescent="0.3">
      <c r="B14" s="20">
        <v>21</v>
      </c>
      <c r="C14" s="240" t="s">
        <v>72</v>
      </c>
      <c r="D14" s="241"/>
      <c r="E14" s="2"/>
      <c r="F14" s="3">
        <v>2000000</v>
      </c>
      <c r="G14" s="39"/>
      <c r="H14" s="39"/>
      <c r="I14" s="45"/>
      <c r="J14" s="40"/>
      <c r="K14" s="14"/>
      <c r="L14" s="2"/>
      <c r="Q14" s="9" t="s">
        <v>26</v>
      </c>
    </row>
    <row r="15" spans="2:17" ht="67.5" customHeight="1" x14ac:dyDescent="0.3">
      <c r="B15" s="20">
        <v>22</v>
      </c>
      <c r="C15" s="240" t="s">
        <v>73</v>
      </c>
      <c r="D15" s="241"/>
      <c r="E15" s="2"/>
      <c r="F15" s="3">
        <v>1500000</v>
      </c>
      <c r="G15" s="39"/>
      <c r="H15" s="39"/>
      <c r="I15" s="45"/>
      <c r="J15" s="40"/>
      <c r="K15" s="14"/>
      <c r="L15" s="2"/>
      <c r="Q15" s="9" t="s">
        <v>26</v>
      </c>
    </row>
    <row r="16" spans="2:17" ht="28.5" customHeight="1" x14ac:dyDescent="0.3">
      <c r="B16" s="20">
        <v>23</v>
      </c>
      <c r="C16" s="240" t="s">
        <v>74</v>
      </c>
      <c r="D16" s="241"/>
      <c r="E16" s="2"/>
      <c r="F16" s="3">
        <v>2000000</v>
      </c>
      <c r="G16" s="39"/>
      <c r="H16" s="39"/>
      <c r="I16" s="45"/>
      <c r="J16" s="40"/>
      <c r="K16" s="14"/>
      <c r="L16" s="2"/>
      <c r="Q16" s="9" t="s">
        <v>26</v>
      </c>
    </row>
    <row r="17" spans="2:18" x14ac:dyDescent="0.3">
      <c r="B17" s="20"/>
      <c r="C17" s="254"/>
      <c r="D17" s="255"/>
      <c r="E17" s="2"/>
      <c r="F17" s="41"/>
      <c r="G17" s="14"/>
      <c r="H17" s="14"/>
      <c r="I17" s="46"/>
      <c r="J17" s="40"/>
      <c r="K17" s="14"/>
      <c r="L17" s="2"/>
    </row>
    <row r="18" spans="2:18" x14ac:dyDescent="0.3">
      <c r="B18" s="58"/>
      <c r="C18" s="256" t="s">
        <v>12</v>
      </c>
      <c r="D18" s="256"/>
      <c r="E18" s="29"/>
      <c r="F18" s="30">
        <f>SUM(F14:F16)</f>
        <v>5500000</v>
      </c>
      <c r="G18" s="59"/>
      <c r="H18" s="59"/>
      <c r="I18" s="59"/>
      <c r="J18" s="30"/>
      <c r="K18" s="60"/>
      <c r="L18" s="61"/>
    </row>
    <row r="19" spans="2:18" x14ac:dyDescent="0.3">
      <c r="B19" s="20"/>
      <c r="C19" s="248"/>
      <c r="D19" s="249"/>
      <c r="E19" s="2"/>
      <c r="F19" s="38"/>
      <c r="G19" s="39"/>
      <c r="H19" s="39"/>
      <c r="I19" s="39"/>
      <c r="J19" s="40"/>
      <c r="K19" s="38"/>
      <c r="L19" s="38"/>
    </row>
    <row r="20" spans="2:18" ht="9" customHeight="1" x14ac:dyDescent="0.3">
      <c r="B20" s="20"/>
      <c r="C20" s="248"/>
      <c r="D20" s="249"/>
      <c r="E20" s="2"/>
      <c r="F20" s="38"/>
      <c r="G20" s="39"/>
      <c r="H20" s="39"/>
      <c r="I20" s="39"/>
      <c r="J20" s="40"/>
      <c r="K20" s="38"/>
      <c r="L20" s="38"/>
    </row>
    <row r="21" spans="2:18" x14ac:dyDescent="0.3">
      <c r="B21" s="68"/>
      <c r="C21" s="250" t="s">
        <v>13</v>
      </c>
      <c r="D21" s="251"/>
      <c r="E21" s="69"/>
      <c r="F21" s="70">
        <f>F18</f>
        <v>5500000</v>
      </c>
      <c r="G21" s="71"/>
      <c r="H21" s="71"/>
      <c r="I21" s="71"/>
      <c r="J21" s="72"/>
      <c r="K21" s="73"/>
      <c r="L21" s="74"/>
      <c r="N21" s="75"/>
      <c r="R21" s="76"/>
    </row>
    <row r="22" spans="2:18" ht="2.25" customHeight="1" x14ac:dyDescent="0.3">
      <c r="B22" s="13"/>
      <c r="C22" s="252"/>
      <c r="D22" s="253"/>
      <c r="E22" s="77"/>
      <c r="F22" s="78"/>
      <c r="G22" s="79"/>
      <c r="H22" s="79"/>
      <c r="I22" s="79"/>
      <c r="J22" s="80"/>
      <c r="K22" s="78"/>
      <c r="L22" s="81"/>
    </row>
    <row r="23" spans="2:18" ht="2.25" customHeight="1" x14ac:dyDescent="0.3">
      <c r="G23" s="82"/>
      <c r="H23" s="82"/>
      <c r="I23" s="82"/>
    </row>
    <row r="25" spans="2:18" x14ac:dyDescent="0.3">
      <c r="C25" s="87" t="s">
        <v>92</v>
      </c>
    </row>
    <row r="26" spans="2:18" x14ac:dyDescent="0.3">
      <c r="D26" s="88"/>
      <c r="E26" s="89"/>
    </row>
    <row r="27" spans="2:18" x14ac:dyDescent="0.3">
      <c r="F27" s="83"/>
      <c r="L27" s="84"/>
    </row>
  </sheetData>
  <mergeCells count="22">
    <mergeCell ref="C20:D20"/>
    <mergeCell ref="C21:D21"/>
    <mergeCell ref="C22:D22"/>
    <mergeCell ref="C16:D16"/>
    <mergeCell ref="C17:D17"/>
    <mergeCell ref="C18:D18"/>
    <mergeCell ref="C19:D19"/>
    <mergeCell ref="C14:D14"/>
    <mergeCell ref="C15:D15"/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2" zoomScaleNormal="100" workbookViewId="0">
      <selection activeCell="A22" sqref="A22:XFD23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7" t="s">
        <v>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2:17" x14ac:dyDescent="0.3">
      <c r="B5" s="207" t="s">
        <v>89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7" spans="2:17" x14ac:dyDescent="0.3">
      <c r="B7" s="5" t="s">
        <v>90</v>
      </c>
    </row>
    <row r="8" spans="2:17" x14ac:dyDescent="0.3">
      <c r="B8" s="4" t="s">
        <v>101</v>
      </c>
    </row>
    <row r="9" spans="2:17" ht="21.75" customHeight="1" x14ac:dyDescent="0.3">
      <c r="B9" s="208" t="s">
        <v>0</v>
      </c>
      <c r="C9" s="209"/>
      <c r="D9" s="210"/>
      <c r="E9" s="238" t="s">
        <v>1</v>
      </c>
      <c r="F9" s="214" t="s">
        <v>2</v>
      </c>
      <c r="G9" s="214" t="s">
        <v>3</v>
      </c>
      <c r="H9" s="214" t="s">
        <v>4</v>
      </c>
      <c r="I9" s="216" t="s">
        <v>7</v>
      </c>
      <c r="J9" s="217"/>
      <c r="K9" s="214" t="s">
        <v>6</v>
      </c>
      <c r="L9" s="238" t="s">
        <v>39</v>
      </c>
      <c r="M9" s="6"/>
      <c r="N9" s="6"/>
      <c r="O9" s="6"/>
    </row>
    <row r="10" spans="2:17" ht="65.25" customHeight="1" x14ac:dyDescent="0.3">
      <c r="B10" s="211"/>
      <c r="C10" s="212"/>
      <c r="D10" s="213"/>
      <c r="E10" s="239"/>
      <c r="F10" s="215"/>
      <c r="G10" s="215"/>
      <c r="H10" s="215"/>
      <c r="I10" s="11" t="s">
        <v>5</v>
      </c>
      <c r="J10" s="12" t="s">
        <v>18</v>
      </c>
      <c r="K10" s="215"/>
      <c r="L10" s="239"/>
      <c r="M10" s="6"/>
      <c r="N10" s="6"/>
      <c r="O10" s="6"/>
    </row>
    <row r="11" spans="2:17" x14ac:dyDescent="0.3">
      <c r="B11" s="13"/>
      <c r="C11" s="218"/>
      <c r="D11" s="219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46" t="s">
        <v>10</v>
      </c>
      <c r="D12" s="247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48"/>
      <c r="D13" s="249"/>
      <c r="E13" s="2"/>
      <c r="F13" s="38"/>
      <c r="G13" s="39"/>
      <c r="H13" s="39"/>
      <c r="I13" s="39"/>
      <c r="J13" s="40"/>
      <c r="K13" s="38"/>
      <c r="L13" s="38"/>
    </row>
    <row r="14" spans="2:17" ht="73.5" customHeight="1" x14ac:dyDescent="0.3">
      <c r="B14" s="20">
        <v>24</v>
      </c>
      <c r="C14" s="240" t="s">
        <v>75</v>
      </c>
      <c r="D14" s="241"/>
      <c r="E14" s="2"/>
      <c r="F14" s="3">
        <v>1000000</v>
      </c>
      <c r="G14" s="39"/>
      <c r="H14" s="39"/>
      <c r="I14" s="45"/>
      <c r="J14" s="40"/>
      <c r="K14" s="14"/>
      <c r="L14" s="2"/>
      <c r="Q14" s="9" t="s">
        <v>76</v>
      </c>
    </row>
    <row r="15" spans="2:17" x14ac:dyDescent="0.3">
      <c r="B15" s="20"/>
      <c r="C15" s="254"/>
      <c r="D15" s="255"/>
      <c r="E15" s="2"/>
      <c r="F15" s="41"/>
      <c r="G15" s="14"/>
      <c r="H15" s="14"/>
      <c r="I15" s="46"/>
      <c r="J15" s="40"/>
      <c r="K15" s="14"/>
      <c r="L15" s="2"/>
    </row>
    <row r="16" spans="2:17" x14ac:dyDescent="0.3">
      <c r="B16" s="58"/>
      <c r="C16" s="256" t="s">
        <v>12</v>
      </c>
      <c r="D16" s="256"/>
      <c r="E16" s="29"/>
      <c r="F16" s="30">
        <f>SUM(F14:F14)</f>
        <v>1000000</v>
      </c>
      <c r="G16" s="59"/>
      <c r="H16" s="59"/>
      <c r="I16" s="59"/>
      <c r="J16" s="30"/>
      <c r="K16" s="60"/>
      <c r="L16" s="61"/>
    </row>
    <row r="17" spans="2:18" x14ac:dyDescent="0.3">
      <c r="B17" s="20"/>
      <c r="C17" s="248"/>
      <c r="D17" s="249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50" t="s">
        <v>13</v>
      </c>
      <c r="D18" s="251"/>
      <c r="E18" s="69"/>
      <c r="F18" s="70">
        <f>F16</f>
        <v>1000000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52"/>
      <c r="D19" s="253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8:D18"/>
    <mergeCell ref="C19:D19"/>
    <mergeCell ref="C14:D14"/>
    <mergeCell ref="C15:D15"/>
    <mergeCell ref="C16:D16"/>
    <mergeCell ref="C17:D17"/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2020 complete</vt:lpstr>
      <vt:lpstr>GO</vt:lpstr>
      <vt:lpstr>BDJ</vt:lpstr>
      <vt:lpstr>PEO</vt:lpstr>
      <vt:lpstr>PGSO</vt:lpstr>
      <vt:lpstr>PLO</vt:lpstr>
      <vt:lpstr>OPA</vt:lpstr>
      <vt:lpstr>OPV</vt:lpstr>
      <vt:lpstr>BEMO</vt:lpstr>
      <vt:lpstr>PEEMU</vt:lpstr>
      <vt:lpstr>PHO</vt:lpstr>
      <vt:lpstr>Candijay</vt:lpstr>
      <vt:lpstr>OPSWD</vt:lpstr>
      <vt:lpstr>'2020 complete'!Print_Titles</vt:lpstr>
      <vt:lpstr>BDJ!Print_Titles</vt:lpstr>
      <vt:lpstr>BEMO!Print_Titles</vt:lpstr>
      <vt:lpstr>Candijay!Print_Titles</vt:lpstr>
      <vt:lpstr>GO!Print_Titles</vt:lpstr>
      <vt:lpstr>OPA!Print_Titles</vt:lpstr>
      <vt:lpstr>OPSWD!Print_Titles</vt:lpstr>
      <vt:lpstr>OPV!Print_Titles</vt:lpstr>
      <vt:lpstr>PEEMU!Print_Titles</vt:lpstr>
      <vt:lpstr>PEO!Print_Titles</vt:lpstr>
      <vt:lpstr>PGSO!Print_Titles</vt:lpstr>
      <vt:lpstr>PHO!Print_Titles</vt:lpstr>
      <vt:lpstr>PLO!Print_Titles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 Retutal</dc:creator>
  <cp:lastModifiedBy>USER</cp:lastModifiedBy>
  <cp:lastPrinted>2021-05-31T02:07:13Z</cp:lastPrinted>
  <dcterms:created xsi:type="dcterms:W3CDTF">2014-02-10T05:56:43Z</dcterms:created>
  <dcterms:modified xsi:type="dcterms:W3CDTF">2021-06-01T01:44:09Z</dcterms:modified>
</cp:coreProperties>
</file>