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ebtservice2020" sheetId="1" r:id="rId1"/>
    <sheet name="computation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<sst xmlns="http://schemas.openxmlformats.org/spreadsheetml/2006/main" count="40" uniqueCount="29">
  <si>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PROVINCE OF BOHOL</t>
  </si>
  <si>
    <t>Name of Creditor</t>
  </si>
  <si>
    <t>Purpose of Loan</t>
  </si>
  <si>
    <t>Date Contracted</t>
  </si>
  <si>
    <t>Term</t>
  </si>
  <si>
    <t>Principal Amount</t>
  </si>
  <si>
    <t>Principal</t>
  </si>
  <si>
    <t>Interest</t>
  </si>
  <si>
    <t>Total</t>
  </si>
  <si>
    <t>Land Bank of the Philippines, Tagbilaran</t>
  </si>
  <si>
    <t>T o t a l</t>
  </si>
  <si>
    <t>Hospital Modernization Program (Construction Project)</t>
  </si>
  <si>
    <t>Hospital Modernization Program (Equipment)</t>
  </si>
  <si>
    <t>10 years</t>
  </si>
  <si>
    <t>7 years</t>
  </si>
  <si>
    <t>Mar. 15, 2013</t>
  </si>
  <si>
    <t>STATEMENT OF DEBT SERVICE</t>
  </si>
  <si>
    <t xml:space="preserve">                    Provincial Accountant</t>
  </si>
  <si>
    <t xml:space="preserve">                        JOSETH J. CELOCIA</t>
  </si>
  <si>
    <t>Balance of the Principal</t>
  </si>
  <si>
    <t xml:space="preserve"> </t>
  </si>
  <si>
    <t>We hereby certify that we have reviewed the contents and hereby attest to the veracity and correctness of the data or information contained in this document.</t>
  </si>
  <si>
    <t xml:space="preserve">Interest </t>
  </si>
  <si>
    <t>Grand total</t>
  </si>
  <si>
    <t>CY 2020</t>
  </si>
  <si>
    <t>Previous Payments 2020</t>
  </si>
  <si>
    <t>Amount Due by 2021</t>
  </si>
  <si>
    <t xml:space="preserve">              Governor</t>
  </si>
  <si>
    <t>ATTY. ARTHUR C. YAP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</si>
</sst>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mmmm\ d\,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3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color rgb="FF0070C0"/>
      <name val="Calibri"/>
      <family val="2"/>
    </font>
    <font>
      <sz val="8"/>
      <color rgb="FFFF0000"/>
      <name val="Calibri"/>
      <family val="2"/>
    </font>
    <font>
      <u val="single"/>
      <sz val="10"/>
      <color theme="1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49" fontId="47" fillId="0" borderId="11" xfId="0" applyNumberFormat="1" applyFont="1" applyBorder="1" applyAlignment="1">
      <alignment wrapText="1"/>
    </xf>
    <xf numFmtId="49" fontId="47" fillId="0" borderId="0" xfId="0" applyNumberFormat="1" applyFont="1" applyAlignment="1">
      <alignment wrapText="1"/>
    </xf>
    <xf numFmtId="43" fontId="47" fillId="0" borderId="11" xfId="42" applyFont="1" applyBorder="1" applyAlignment="1">
      <alignment/>
    </xf>
    <xf numFmtId="43" fontId="47" fillId="0" borderId="0" xfId="42" applyFont="1" applyAlignment="1">
      <alignment/>
    </xf>
    <xf numFmtId="49" fontId="47" fillId="0" borderId="12" xfId="0" applyNumberFormat="1" applyFont="1" applyBorder="1" applyAlignment="1">
      <alignment/>
    </xf>
    <xf numFmtId="49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/>
    </xf>
    <xf numFmtId="43" fontId="47" fillId="0" borderId="12" xfId="42" applyFont="1" applyBorder="1" applyAlignment="1">
      <alignment/>
    </xf>
    <xf numFmtId="43" fontId="47" fillId="0" borderId="13" xfId="42" applyFont="1" applyBorder="1" applyAlignment="1">
      <alignment/>
    </xf>
    <xf numFmtId="0" fontId="47" fillId="0" borderId="0" xfId="0" applyFont="1" applyAlignment="1">
      <alignment horizontal="left"/>
    </xf>
    <xf numFmtId="49" fontId="47" fillId="0" borderId="11" xfId="0" applyNumberFormat="1" applyFont="1" applyBorder="1" applyAlignment="1">
      <alignment horizontal="center" wrapText="1"/>
    </xf>
    <xf numFmtId="43" fontId="47" fillId="0" borderId="0" xfId="42" applyFont="1" applyAlignment="1">
      <alignment horizontal="left"/>
    </xf>
    <xf numFmtId="43" fontId="47" fillId="0" borderId="0" xfId="0" applyNumberFormat="1" applyFont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43" fontId="47" fillId="0" borderId="12" xfId="0" applyNumberFormat="1" applyFont="1" applyBorder="1" applyAlignment="1">
      <alignment wrapText="1"/>
    </xf>
    <xf numFmtId="0" fontId="47" fillId="0" borderId="0" xfId="0" applyFont="1" applyBorder="1" applyAlignment="1">
      <alignment horizontal="center" wrapText="1"/>
    </xf>
    <xf numFmtId="43" fontId="47" fillId="0" borderId="13" xfId="0" applyNumberFormat="1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vertical="top" wrapText="1"/>
    </xf>
    <xf numFmtId="0" fontId="48" fillId="0" borderId="0" xfId="0" applyFont="1" applyAlignment="1">
      <alignment/>
    </xf>
    <xf numFmtId="43" fontId="21" fillId="0" borderId="0" xfId="42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43" fontId="21" fillId="0" borderId="13" xfId="42" applyFont="1" applyBorder="1" applyAlignment="1">
      <alignment/>
    </xf>
    <xf numFmtId="0" fontId="21" fillId="0" borderId="14" xfId="0" applyFont="1" applyBorder="1" applyAlignment="1">
      <alignment wrapText="1"/>
    </xf>
    <xf numFmtId="43" fontId="21" fillId="0" borderId="13" xfId="0" applyNumberFormat="1" applyFont="1" applyBorder="1" applyAlignment="1">
      <alignment wrapText="1"/>
    </xf>
    <xf numFmtId="43" fontId="21" fillId="0" borderId="0" xfId="0" applyNumberFormat="1" applyFont="1" applyAlignment="1">
      <alignment/>
    </xf>
    <xf numFmtId="43" fontId="48" fillId="0" borderId="11" xfId="0" applyNumberFormat="1" applyFont="1" applyBorder="1" applyAlignment="1">
      <alignment wrapText="1"/>
    </xf>
    <xf numFmtId="43" fontId="48" fillId="0" borderId="0" xfId="0" applyNumberFormat="1" applyFont="1" applyBorder="1" applyAlignment="1">
      <alignment wrapText="1"/>
    </xf>
    <xf numFmtId="43" fontId="22" fillId="0" borderId="0" xfId="0" applyNumberFormat="1" applyFont="1" applyBorder="1" applyAlignment="1">
      <alignment wrapText="1"/>
    </xf>
    <xf numFmtId="43" fontId="49" fillId="0" borderId="12" xfId="0" applyNumberFormat="1" applyFont="1" applyBorder="1" applyAlignment="1">
      <alignment wrapText="1"/>
    </xf>
    <xf numFmtId="43" fontId="50" fillId="0" borderId="12" xfId="42" applyFont="1" applyBorder="1" applyAlignment="1">
      <alignment/>
    </xf>
    <xf numFmtId="49" fontId="21" fillId="0" borderId="11" xfId="0" applyNumberFormat="1" applyFont="1" applyFill="1" applyBorder="1" applyAlignment="1">
      <alignment horizontal="center" wrapText="1"/>
    </xf>
    <xf numFmtId="43" fontId="21" fillId="0" borderId="11" xfId="42" applyFont="1" applyBorder="1" applyAlignment="1">
      <alignment/>
    </xf>
    <xf numFmtId="43" fontId="21" fillId="0" borderId="12" xfId="0" applyNumberFormat="1" applyFont="1" applyBorder="1" applyAlignment="1">
      <alignment wrapText="1"/>
    </xf>
    <xf numFmtId="43" fontId="22" fillId="0" borderId="11" xfId="0" applyNumberFormat="1" applyFont="1" applyBorder="1" applyAlignment="1">
      <alignment wrapText="1"/>
    </xf>
    <xf numFmtId="0" fontId="51" fillId="0" borderId="0" xfId="0" applyFont="1" applyAlignment="1">
      <alignment/>
    </xf>
    <xf numFmtId="0" fontId="47" fillId="0" borderId="0" xfId="0" applyFont="1" applyBorder="1" applyAlignment="1">
      <alignment/>
    </xf>
    <xf numFmtId="43" fontId="26" fillId="0" borderId="0" xfId="42" applyFont="1" applyBorder="1" applyAlignment="1">
      <alignment/>
    </xf>
    <xf numFmtId="43" fontId="21" fillId="0" borderId="0" xfId="42" applyFont="1" applyBorder="1" applyAlignment="1">
      <alignment/>
    </xf>
    <xf numFmtId="43" fontId="47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17" fontId="47" fillId="0" borderId="0" xfId="42" applyNumberFormat="1" applyFont="1" applyBorder="1" applyAlignment="1">
      <alignment horizontal="center"/>
    </xf>
    <xf numFmtId="17" fontId="0" fillId="0" borderId="0" xfId="0" applyNumberFormat="1" applyAlignment="1">
      <alignment horizontal="center"/>
    </xf>
    <xf numFmtId="43" fontId="52" fillId="0" borderId="0" xfId="42" applyFont="1" applyBorder="1" applyAlignment="1">
      <alignment/>
    </xf>
    <xf numFmtId="43" fontId="49" fillId="0" borderId="0" xfId="42" applyFont="1" applyBorder="1" applyAlignment="1">
      <alignment/>
    </xf>
    <xf numFmtId="43" fontId="47" fillId="0" borderId="16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6" xfId="0" applyNumberFormat="1" applyBorder="1" applyAlignment="1">
      <alignment/>
    </xf>
    <xf numFmtId="43" fontId="0" fillId="0" borderId="17" xfId="42" applyFont="1" applyBorder="1" applyAlignment="1">
      <alignment/>
    </xf>
    <xf numFmtId="43" fontId="47" fillId="0" borderId="17" xfId="42" applyFont="1" applyBorder="1" applyAlignment="1">
      <alignment/>
    </xf>
    <xf numFmtId="43" fontId="0" fillId="0" borderId="18" xfId="0" applyNumberFormat="1" applyBorder="1" applyAlignment="1">
      <alignment/>
    </xf>
    <xf numFmtId="43" fontId="47" fillId="0" borderId="15" xfId="42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7" fillId="0" borderId="1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43" fontId="21" fillId="0" borderId="11" xfId="42" applyFont="1" applyFill="1" applyBorder="1" applyAlignment="1">
      <alignment/>
    </xf>
    <xf numFmtId="43" fontId="29" fillId="0" borderId="0" xfId="42" applyFont="1" applyBorder="1" applyAlignment="1">
      <alignment/>
    </xf>
    <xf numFmtId="43" fontId="29" fillId="0" borderId="11" xfId="42" applyFont="1" applyBorder="1" applyAlignment="1">
      <alignment/>
    </xf>
    <xf numFmtId="43" fontId="29" fillId="0" borderId="11" xfId="0" applyNumberFormat="1" applyFont="1" applyBorder="1" applyAlignment="1">
      <alignment/>
    </xf>
    <xf numFmtId="0" fontId="54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7" fillId="0" borderId="11" xfId="0" applyFont="1" applyBorder="1" applyAlignment="1">
      <alignment/>
    </xf>
    <xf numFmtId="43" fontId="21" fillId="0" borderId="11" xfId="42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2.421875" style="1" customWidth="1"/>
    <col min="2" max="2" width="12.140625" style="1" customWidth="1"/>
    <col min="3" max="3" width="10.28125" style="1" customWidth="1"/>
    <col min="4" max="4" width="6.421875" style="1" customWidth="1"/>
    <col min="5" max="6" width="14.421875" style="1" customWidth="1"/>
    <col min="7" max="7" width="16.00390625" style="1" customWidth="1"/>
    <col min="8" max="8" width="13.140625" style="1" customWidth="1"/>
    <col min="9" max="9" width="13.28125" style="1" customWidth="1"/>
    <col min="10" max="10" width="13.421875" style="29" customWidth="1"/>
    <col min="11" max="12" width="14.140625" style="1" customWidth="1"/>
    <col min="13" max="13" width="13.140625" style="6" customWidth="1"/>
    <col min="14" max="16384" width="9.140625" style="1" customWidth="1"/>
  </cols>
  <sheetData>
    <row r="1" spans="1:13" s="12" customFormat="1" ht="12.7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4"/>
    </row>
    <row r="2" spans="1:12" ht="12.7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6" spans="1:12" ht="15" customHeight="1">
      <c r="A6" s="64" t="s">
        <v>1</v>
      </c>
      <c r="B6" s="62" t="s">
        <v>2</v>
      </c>
      <c r="C6" s="62" t="s">
        <v>3</v>
      </c>
      <c r="D6" s="64" t="s">
        <v>4</v>
      </c>
      <c r="E6" s="62" t="s">
        <v>5</v>
      </c>
      <c r="F6" s="66" t="s">
        <v>25</v>
      </c>
      <c r="G6" s="66"/>
      <c r="H6" s="66"/>
      <c r="I6" s="67" t="s">
        <v>26</v>
      </c>
      <c r="J6" s="66"/>
      <c r="K6" s="68"/>
      <c r="L6" s="62" t="s">
        <v>19</v>
      </c>
    </row>
    <row r="7" spans="1:12" ht="12.75" customHeight="1">
      <c r="A7" s="72"/>
      <c r="B7" s="63"/>
      <c r="C7" s="63"/>
      <c r="D7" s="65"/>
      <c r="E7" s="63"/>
      <c r="F7" s="16" t="s">
        <v>6</v>
      </c>
      <c r="G7" s="2" t="s">
        <v>7</v>
      </c>
      <c r="H7" s="16" t="s">
        <v>8</v>
      </c>
      <c r="I7" s="2" t="s">
        <v>6</v>
      </c>
      <c r="J7" s="28" t="s">
        <v>7</v>
      </c>
      <c r="K7" s="2" t="s">
        <v>8</v>
      </c>
      <c r="L7" s="69"/>
    </row>
    <row r="8" spans="1:12" ht="12.75">
      <c r="A8" s="3"/>
      <c r="B8" s="4"/>
      <c r="C8" s="13"/>
      <c r="E8" s="5"/>
      <c r="F8" s="59"/>
      <c r="G8" s="59"/>
      <c r="H8" s="6"/>
      <c r="I8" s="5"/>
      <c r="J8" s="6"/>
      <c r="K8" s="5"/>
      <c r="L8" s="5"/>
    </row>
    <row r="9" spans="1:12" ht="69" customHeight="1">
      <c r="A9" s="25" t="s">
        <v>9</v>
      </c>
      <c r="B9" s="4" t="s">
        <v>11</v>
      </c>
      <c r="C9" s="13" t="s">
        <v>15</v>
      </c>
      <c r="D9" s="39" t="s">
        <v>13</v>
      </c>
      <c r="E9" s="40">
        <v>100000000</v>
      </c>
      <c r="F9" s="75">
        <f>SUM(computation!C5:F5)</f>
        <v>11111111.12</v>
      </c>
      <c r="G9" s="76">
        <v>1181430.82</v>
      </c>
      <c r="H9" s="27">
        <f>SUM(F9:G9)</f>
        <v>12292541.94</v>
      </c>
      <c r="I9" s="40">
        <f>2777777.78*4</f>
        <v>11111111.12</v>
      </c>
      <c r="J9" s="27">
        <v>667477.81</v>
      </c>
      <c r="K9" s="40">
        <f>SUM(I9:J9)</f>
        <v>11778588.93</v>
      </c>
      <c r="L9" s="40">
        <v>13888888.82</v>
      </c>
    </row>
    <row r="10" spans="1:12" ht="12.75">
      <c r="A10" s="3"/>
      <c r="B10" s="4"/>
      <c r="C10" s="13"/>
      <c r="D10" s="29"/>
      <c r="E10" s="40"/>
      <c r="F10" s="40"/>
      <c r="G10" s="74" t="s">
        <v>20</v>
      </c>
      <c r="H10" s="27"/>
      <c r="I10" s="74"/>
      <c r="J10" s="73"/>
      <c r="K10" s="74"/>
      <c r="L10" s="82"/>
    </row>
    <row r="11" spans="1:12" ht="51.75">
      <c r="A11" s="25" t="s">
        <v>9</v>
      </c>
      <c r="B11" s="4" t="s">
        <v>12</v>
      </c>
      <c r="C11" s="13" t="s">
        <v>15</v>
      </c>
      <c r="D11" s="39" t="s">
        <v>14</v>
      </c>
      <c r="E11" s="40">
        <v>50000000</v>
      </c>
      <c r="F11" s="77">
        <v>1785714.17</v>
      </c>
      <c r="G11" s="77">
        <v>16622.06</v>
      </c>
      <c r="H11" s="27">
        <f>SUM(F11:G11)</f>
        <v>1802336.23</v>
      </c>
      <c r="I11" s="5"/>
      <c r="J11" s="6"/>
      <c r="K11" s="40"/>
      <c r="L11" s="83"/>
    </row>
    <row r="12" spans="1:12" ht="12.75">
      <c r="A12" s="7"/>
      <c r="B12" s="8"/>
      <c r="C12" s="7"/>
      <c r="D12" s="9"/>
      <c r="E12" s="10"/>
      <c r="F12" s="11"/>
      <c r="G12" s="10"/>
      <c r="H12" s="11"/>
      <c r="I12" s="38"/>
      <c r="J12" s="30"/>
      <c r="K12" s="10"/>
      <c r="L12" s="10"/>
    </row>
    <row r="13" spans="1:12" ht="12.75" customHeight="1">
      <c r="A13" s="18"/>
      <c r="B13" s="17"/>
      <c r="C13" s="18"/>
      <c r="D13" s="17"/>
      <c r="E13" s="18"/>
      <c r="F13" s="17"/>
      <c r="G13" s="18"/>
      <c r="H13" s="17"/>
      <c r="I13" s="18"/>
      <c r="J13" s="31"/>
      <c r="K13" s="18"/>
      <c r="L13" s="18"/>
    </row>
    <row r="14" spans="1:12" ht="12.75" customHeight="1">
      <c r="A14" s="23" t="s">
        <v>10</v>
      </c>
      <c r="B14" s="21"/>
      <c r="C14" s="23"/>
      <c r="D14" s="21"/>
      <c r="E14" s="34">
        <f>SUM(E8:E11)</f>
        <v>150000000</v>
      </c>
      <c r="F14" s="35">
        <f>SUM(F8:F11)</f>
        <v>12896825.29</v>
      </c>
      <c r="G14" s="34">
        <f>SUM(G8:G11)</f>
        <v>1198052.8800000001</v>
      </c>
      <c r="H14" s="35">
        <f>SUM(H8:H11)</f>
        <v>14094878.17</v>
      </c>
      <c r="I14" s="34">
        <f>SUM(I9:I11)</f>
        <v>11111111.12</v>
      </c>
      <c r="J14" s="36">
        <f>SUM(J9:J11)</f>
        <v>667477.81</v>
      </c>
      <c r="K14" s="42">
        <f>SUM(K8:K11)</f>
        <v>11778588.93</v>
      </c>
      <c r="L14" s="42">
        <f>SUM(L8:L11)</f>
        <v>13888888.82</v>
      </c>
    </row>
    <row r="15" spans="1:12" ht="12.75" customHeight="1">
      <c r="A15" s="24"/>
      <c r="B15" s="19"/>
      <c r="C15" s="24"/>
      <c r="D15" s="19"/>
      <c r="E15" s="20"/>
      <c r="F15" s="22"/>
      <c r="G15" s="37"/>
      <c r="H15" s="22"/>
      <c r="I15" s="20"/>
      <c r="J15" s="32"/>
      <c r="K15" s="41"/>
      <c r="L15" s="41"/>
    </row>
    <row r="16" ht="12.75">
      <c r="A16" s="1" t="s">
        <v>21</v>
      </c>
    </row>
    <row r="18" spans="6:12" ht="12.75">
      <c r="F18" s="43"/>
      <c r="G18" s="15"/>
      <c r="H18" s="15"/>
      <c r="K18" s="15"/>
      <c r="L18" s="15"/>
    </row>
    <row r="20" ht="12.75">
      <c r="J20" s="27"/>
    </row>
    <row r="21" spans="1:9" ht="12.75">
      <c r="A21" s="26" t="s">
        <v>18</v>
      </c>
      <c r="C21" s="61"/>
      <c r="H21" s="80" t="s">
        <v>28</v>
      </c>
      <c r="I21" s="81"/>
    </row>
    <row r="22" spans="1:10" ht="12.75">
      <c r="A22" s="1" t="s">
        <v>17</v>
      </c>
      <c r="H22" s="79" t="s">
        <v>27</v>
      </c>
      <c r="J22" s="33"/>
    </row>
    <row r="26" ht="12.75">
      <c r="H26" s="78"/>
    </row>
    <row r="31" spans="4:5" ht="12.75">
      <c r="D31" s="44"/>
      <c r="E31" s="44"/>
    </row>
    <row r="32" spans="4:9" ht="12.75">
      <c r="D32" s="44"/>
      <c r="E32" s="44"/>
      <c r="I32" s="6"/>
    </row>
    <row r="33" spans="4:5" ht="12.75">
      <c r="D33" s="44"/>
      <c r="E33" s="46"/>
    </row>
    <row r="34" spans="4:5" ht="12.75">
      <c r="D34" s="44"/>
      <c r="E34" s="44"/>
    </row>
    <row r="35" spans="4:5" ht="12.75">
      <c r="D35" s="44"/>
      <c r="E35" s="44"/>
    </row>
    <row r="36" spans="7:8" ht="12.75">
      <c r="G36" s="6"/>
      <c r="H36" s="6"/>
    </row>
    <row r="37" spans="5:8" ht="12.75">
      <c r="E37" s="45"/>
      <c r="G37" s="6"/>
      <c r="H37" s="6"/>
    </row>
    <row r="38" spans="7:8" ht="12.75">
      <c r="G38" s="6"/>
      <c r="H38" s="6"/>
    </row>
    <row r="39" spans="7:8" ht="12.75">
      <c r="G39" s="6"/>
      <c r="H39" s="6"/>
    </row>
  </sheetData>
  <sheetProtection/>
  <mergeCells count="11">
    <mergeCell ref="A1:L1"/>
    <mergeCell ref="A2:L2"/>
    <mergeCell ref="A3:L3"/>
    <mergeCell ref="A6:A7"/>
    <mergeCell ref="B6:B7"/>
    <mergeCell ref="C6:C7"/>
    <mergeCell ref="D6:D7"/>
    <mergeCell ref="E6:E7"/>
    <mergeCell ref="F6:H6"/>
    <mergeCell ref="I6:K6"/>
    <mergeCell ref="L6:L7"/>
  </mergeCells>
  <printOptions horizontalCentered="1"/>
  <pageMargins left="0" right="0" top="1" bottom="0.75" header="0.3" footer="0.3"/>
  <pageSetup orientation="landscape" paperSize="14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D22" sqref="D22"/>
    </sheetView>
  </sheetViews>
  <sheetFormatPr defaultColWidth="9.140625" defaultRowHeight="15"/>
  <cols>
    <col min="3" max="3" width="16.28125" style="0" customWidth="1"/>
    <col min="4" max="4" width="13.28125" style="0" customWidth="1"/>
    <col min="5" max="5" width="13.421875" style="0" customWidth="1"/>
    <col min="6" max="6" width="14.00390625" style="0" customWidth="1"/>
    <col min="7" max="7" width="14.421875" style="0" customWidth="1"/>
    <col min="8" max="8" width="9.140625" style="0" customWidth="1"/>
  </cols>
  <sheetData>
    <row r="1" ht="15">
      <c r="C1" s="51">
        <v>100000000</v>
      </c>
    </row>
    <row r="2" ht="15">
      <c r="B2" s="44"/>
    </row>
    <row r="3" spans="2:7" ht="15">
      <c r="B3" s="44"/>
      <c r="C3" s="49">
        <v>43525</v>
      </c>
      <c r="D3" s="50">
        <v>43617</v>
      </c>
      <c r="E3" s="50">
        <v>43709</v>
      </c>
      <c r="F3" s="50">
        <v>43800</v>
      </c>
      <c r="G3" t="s">
        <v>23</v>
      </c>
    </row>
    <row r="4" spans="2:9" ht="15">
      <c r="B4" s="44" t="s">
        <v>22</v>
      </c>
      <c r="C4" s="47">
        <v>447570.41</v>
      </c>
      <c r="D4" s="48">
        <v>455852.79</v>
      </c>
      <c r="E4" s="48">
        <v>411432.19</v>
      </c>
      <c r="F4" s="56">
        <v>381661.9</v>
      </c>
      <c r="G4" s="54">
        <f>SUM(C4:F4)</f>
        <v>1696517.29</v>
      </c>
      <c r="I4" s="60"/>
    </row>
    <row r="5" spans="2:6" ht="15">
      <c r="B5" s="44" t="s">
        <v>6</v>
      </c>
      <c r="C5" s="47">
        <v>2777777.78</v>
      </c>
      <c r="D5" s="47">
        <v>2777777.78</v>
      </c>
      <c r="E5" s="47">
        <v>2777777.78</v>
      </c>
      <c r="F5" s="57">
        <v>2777777.78</v>
      </c>
    </row>
    <row r="6" spans="2:9" ht="15.75" thickBot="1">
      <c r="B6" t="s">
        <v>8</v>
      </c>
      <c r="C6" s="53">
        <f>SUM(C4:C5)</f>
        <v>3225348.19</v>
      </c>
      <c r="D6" s="53">
        <f>SUM(D4:D5)</f>
        <v>3233630.57</v>
      </c>
      <c r="E6" s="53">
        <f>SUM(E4:E5)</f>
        <v>3189209.9699999997</v>
      </c>
      <c r="F6" s="53">
        <f>SUM(F4:F5)</f>
        <v>3159439.6799999997</v>
      </c>
      <c r="G6" s="58">
        <f>SUM(debtservice2020!F9:F9)</f>
        <v>11111111.12</v>
      </c>
      <c r="I6" s="60"/>
    </row>
    <row r="7" ht="15.75" thickTop="1"/>
    <row r="13" ht="15">
      <c r="C13" s="52">
        <v>50000000</v>
      </c>
    </row>
    <row r="15" spans="3:7" ht="15">
      <c r="C15" s="49">
        <v>43525</v>
      </c>
      <c r="D15" s="50">
        <v>43617</v>
      </c>
      <c r="E15" s="50">
        <v>43709</v>
      </c>
      <c r="F15" s="50">
        <v>43800</v>
      </c>
      <c r="G15" t="s">
        <v>23</v>
      </c>
    </row>
    <row r="16" spans="2:6" ht="15">
      <c r="B16" s="44" t="s">
        <v>22</v>
      </c>
      <c r="C16" s="47">
        <v>84624.66</v>
      </c>
      <c r="D16" s="48">
        <v>73262.05</v>
      </c>
      <c r="E16" s="48">
        <v>52898.42</v>
      </c>
      <c r="F16" s="56">
        <v>35050.59</v>
      </c>
    </row>
    <row r="17" spans="2:6" ht="15">
      <c r="B17" s="44" t="s">
        <v>6</v>
      </c>
      <c r="C17" s="47">
        <v>1785714.29</v>
      </c>
      <c r="D17" s="47">
        <v>1785714.29</v>
      </c>
      <c r="E17" s="47">
        <v>1785714.29</v>
      </c>
      <c r="F17" s="57">
        <v>1785714.29</v>
      </c>
    </row>
    <row r="18" spans="2:7" ht="15.75" thickBot="1">
      <c r="B18" t="s">
        <v>8</v>
      </c>
      <c r="C18" s="55">
        <f>SUM(C16:C17)</f>
        <v>1870338.95</v>
      </c>
      <c r="D18" s="55">
        <f>SUM(D16:D17)</f>
        <v>1858976.34</v>
      </c>
      <c r="E18" s="55">
        <f>SUM(E16:E17)</f>
        <v>1838612.71</v>
      </c>
      <c r="F18" s="55">
        <f>SUM(F16:F17)</f>
        <v>1820764.8800000001</v>
      </c>
      <c r="G18" s="58">
        <f>SUM(debtservice2020!F11:F11)</f>
        <v>1785714.17</v>
      </c>
    </row>
    <row r="19" ht="15.75" thickTop="1"/>
  </sheetData>
  <sheetProtection/>
  <printOptions/>
  <pageMargins left="0.7" right="0.7" top="0.75" bottom="0.75" header="0.3" footer="0.3"/>
  <pageSetup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Thelma</dc:creator>
  <cp:keywords/>
  <dc:description/>
  <cp:lastModifiedBy>leila</cp:lastModifiedBy>
  <cp:lastPrinted>2021-03-10T01:45:51Z</cp:lastPrinted>
  <dcterms:created xsi:type="dcterms:W3CDTF">2011-04-18T18:47:43Z</dcterms:created>
  <dcterms:modified xsi:type="dcterms:W3CDTF">2021-03-10T01:46:16Z</dcterms:modified>
  <cp:category/>
  <cp:version/>
  <cp:contentType/>
  <cp:contentStatus/>
</cp:coreProperties>
</file>